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<sst xmlns="http://schemas.openxmlformats.org/spreadsheetml/2006/main" count="240" uniqueCount="126">
  <si>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</si>
  <si>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</si>
  <si>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</si>
  <si>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</si>
  <si>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</si>
  <si>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</si>
  <si>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</si>
  <si>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</si>
  <si>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</si>
  <si>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</si>
  <si>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</si>
  <si>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</si>
  <si>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</si>
  <si>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</si>
  <si>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</si>
  <si>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</si>
  <si>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</si>
  <si>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</si>
  <si>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</si>
  <si>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</si>
  <si>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</si>
  <si>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</si>
  <si>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</si>
  <si>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</si>
  <si>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</si>
  <si>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</si>
  <si>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</si>
  <si>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</si>
  <si>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</si>
  <si>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</si>
  <si>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</si>
  <si>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</si>
  <si>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</si>
  <si>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</si>
  <si>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</si>
  <si>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</si>
  <si>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</si>
  <si>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</si>
  <si>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</si>
  <si>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</si>
  <si>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</si>
  <si>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</si>
  <si>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</si>
  <si>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</si>
  <si>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</si>
  <si>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</si>
  <si>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</si>
  <si>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</si>
  <si>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</si>
  <si>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</si>
  <si>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</si>
  <si>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</si>
  <si>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</si>
  <si>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</si>
  <si>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</si>
  <si>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</si>
  <si>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</si>
  <si>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</si>
  <si>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</si>
  <si>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</si>
  <si>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</si>
  <si>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</si>
  <si>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</si>
  <si>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</si>
  <si>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</si>
  <si>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</si>
  <si>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</si>
  <si>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</si>
  <si>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</si>
  <si>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</si>
  <si>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</si>
  <si>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</si>
  <si>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</si>
  <si>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</si>
  <si>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</si>
  <si>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</si>
  <si>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</si>
  <si>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</si>
  <si>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</si>
  <si>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</si>
  <si>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</si>
  <si>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</si>
  <si>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</si>
  <si>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</si>
  <si>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</si>
  <si>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</si>
  <si>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</si>
  <si>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</si>
  <si>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</si>
  <si>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</si>
  <si>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</si>
  <si>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</si>
  <si>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</si>
  <si>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</si>
  <si>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</si>
  <si>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</si>
  <si>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</si>
  <si>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</si>
  <si>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</si>
  <si>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</si>
  <si>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</si>
  <si>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</si>
  <si>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</si>
  <si>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</si>
  <si>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</si>
  <si>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</si>
  <si>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</si>
  <si>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</si>
  <si>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</si>
  <si>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</si>
  <si>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女川町</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</si>
  <si>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</si>
  <si>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</si>
  <si>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</si>
  <si>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</si>
  <si>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</si>
  <si>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</si>
  <si>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</si>
  <si>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</si>
  <si>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</si>
  <si>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</si>
  <si>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</si>
  <si>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事業廃止に向け、既存の管渠、人孔等は撤去、充填している。</t>
    <rPh sb="1" eb="3">
      <t>ジギョウ</t>
    </rPh>
    <rPh sb="3" eb="5">
      <t>ハイシ</t>
    </rPh>
    <rPh sb="6" eb="7">
      <t>ム</t>
    </rPh>
    <rPh sb="9" eb="11">
      <t>キゾン</t>
    </rPh>
    <rPh sb="12" eb="14">
      <t>カンキョ</t>
    </rPh>
    <rPh sb="15" eb="16">
      <t>ジン</t>
    </rPh>
    <rPh sb="16" eb="17">
      <t>コウ</t>
    </rPh>
    <rPh sb="17" eb="18">
      <t>ラ</t>
    </rPh>
    <rPh sb="19" eb="21">
      <t>テッキョ</t>
    </rPh>
    <rPh sb="22" eb="24">
      <t>ジュウテン</t>
    </rPh>
    <phoneticPr fontId="4"/>
  </si>
  <si>
    <t>　東日本大震災により施設が壊滅し、該当の区域も被災したため、漁業集落排水事業としての継続は断念し、復興造成宅地での浄化槽事業としての復興を図っている。
　平成28年度をもって漁業集落排水事業は廃止し、起債残高についても全額繰上償還した。</t>
    <rPh sb="100" eb="102">
      <t>キサイ</t>
    </rPh>
    <rPh sb="102" eb="104">
      <t>ザンダカ</t>
    </rPh>
    <rPh sb="109" eb="111">
      <t>ゼンガク</t>
    </rPh>
    <rPh sb="111" eb="113">
      <t>クリアゲ</t>
    </rPh>
    <rPh sb="113" eb="115">
      <t>ショウカン</t>
    </rPh>
    <phoneticPr fontId="4"/>
  </si>
  <si>
    <t>非設置</t>
    <rPh sb="0" eb="1">
      <t>ヒ</t>
    </rPh>
    <rPh sb="1" eb="3">
      <t>セッチ</t>
    </rPh>
    <phoneticPr fontId="4"/>
  </si>
  <si>
    <t>　対象地区が離半島地区であり、経費回収率等低い水準で推移してきた。　
　東日本大震災により施設が壊滅し、該当の区域も被災したため、漁業集落排水事業としての継続は断念し、復興造成宅地での浄化槽事業としての復興を図っている。
　平成28年度をもって漁業集落排水事業は廃止し、起債償還金についても全額繰上償還した。　
　収益的収支比率は100％となっているが、上記の理由により経費回収率は類似団体平均値を下回り前年度よりさらに減少している、汚水処理原価については類似団体平均値を上回り前年度より大きく増加している。</t>
    <rPh sb="1" eb="3">
      <t>タイショウ</t>
    </rPh>
    <rPh sb="3" eb="5">
      <t>チク</t>
    </rPh>
    <rPh sb="6" eb="7">
      <t>リ</t>
    </rPh>
    <rPh sb="7" eb="9">
      <t>ハントウ</t>
    </rPh>
    <rPh sb="9" eb="11">
      <t>チク</t>
    </rPh>
    <rPh sb="15" eb="17">
      <t>ケイヒ</t>
    </rPh>
    <rPh sb="17" eb="19">
      <t>カイシュウ</t>
    </rPh>
    <rPh sb="19" eb="20">
      <t>リツ</t>
    </rPh>
    <rPh sb="20" eb="21">
      <t>トウ</t>
    </rPh>
    <rPh sb="21" eb="22">
      <t>ヒク</t>
    </rPh>
    <rPh sb="23" eb="25">
      <t>スイジュン</t>
    </rPh>
    <rPh sb="26" eb="28">
      <t>スイイ</t>
    </rPh>
    <rPh sb="36" eb="37">
      <t>ヒガシ</t>
    </rPh>
    <rPh sb="37" eb="39">
      <t>ニホン</t>
    </rPh>
    <rPh sb="39" eb="42">
      <t>ダイシンサイ</t>
    </rPh>
    <rPh sb="45" eb="47">
      <t>シセツ</t>
    </rPh>
    <rPh sb="48" eb="50">
      <t>カイメツ</t>
    </rPh>
    <rPh sb="52" eb="54">
      <t>ガイトウ</t>
    </rPh>
    <rPh sb="55" eb="57">
      <t>クイキ</t>
    </rPh>
    <rPh sb="58" eb="60">
      <t>ヒサイ</t>
    </rPh>
    <rPh sb="65" eb="67">
      <t>ギョギョウ</t>
    </rPh>
    <rPh sb="67" eb="69">
      <t>シュウラク</t>
    </rPh>
    <rPh sb="69" eb="71">
      <t>ハイスイ</t>
    </rPh>
    <rPh sb="71" eb="73">
      <t>ジギョウ</t>
    </rPh>
    <rPh sb="77" eb="79">
      <t>ケイゾク</t>
    </rPh>
    <rPh sb="80" eb="82">
      <t>ダンネン</t>
    </rPh>
    <rPh sb="84" eb="86">
      <t>フッコウ</t>
    </rPh>
    <rPh sb="86" eb="88">
      <t>ゾウセイ</t>
    </rPh>
    <rPh sb="88" eb="90">
      <t>タクチ</t>
    </rPh>
    <rPh sb="92" eb="95">
      <t>ジョウカソウ</t>
    </rPh>
    <rPh sb="95" eb="97">
      <t>ジギョウ</t>
    </rPh>
    <rPh sb="101" eb="103">
      <t>フッコウ</t>
    </rPh>
    <rPh sb="104" eb="105">
      <t>ハカ</t>
    </rPh>
    <rPh sb="112" eb="114">
      <t>ヘイセイ</t>
    </rPh>
    <rPh sb="116" eb="118">
      <t>ネンド</t>
    </rPh>
    <rPh sb="122" eb="124">
      <t>ギョギョウ</t>
    </rPh>
    <rPh sb="124" eb="126">
      <t>シュウラク</t>
    </rPh>
    <rPh sb="126" eb="128">
      <t>ハイスイ</t>
    </rPh>
    <rPh sb="128" eb="130">
      <t>ジギョウ</t>
    </rPh>
    <rPh sb="131" eb="133">
      <t>ハイシ</t>
    </rPh>
    <rPh sb="135" eb="137">
      <t>キサイ</t>
    </rPh>
    <rPh sb="137" eb="139">
      <t>ショウカン</t>
    </rPh>
    <rPh sb="139" eb="140">
      <t>キン</t>
    </rPh>
    <rPh sb="145" eb="147">
      <t>ゼンガク</t>
    </rPh>
    <rPh sb="147" eb="149">
      <t>クリアゲ</t>
    </rPh>
    <rPh sb="149" eb="151">
      <t>ショウカン</t>
    </rPh>
    <rPh sb="157" eb="160">
      <t>シュウエキテキ</t>
    </rPh>
    <rPh sb="160" eb="162">
      <t>シュウシ</t>
    </rPh>
    <rPh sb="162" eb="164">
      <t>ヒリツ</t>
    </rPh>
    <rPh sb="177" eb="179">
      <t>ジョウキ</t>
    </rPh>
    <rPh sb="180" eb="182">
      <t>リユウ</t>
    </rPh>
    <rPh sb="185" eb="187">
      <t>ケイヒ</t>
    </rPh>
    <rPh sb="187" eb="189">
      <t>カイシュウ</t>
    </rPh>
    <rPh sb="189" eb="190">
      <t>リツ</t>
    </rPh>
    <rPh sb="191" eb="193">
      <t>ルイジ</t>
    </rPh>
    <rPh sb="193" eb="195">
      <t>ダンタイ</t>
    </rPh>
    <rPh sb="195" eb="198">
      <t>ヘイキンチ</t>
    </rPh>
    <rPh sb="199" eb="201">
      <t>シタマワ</t>
    </rPh>
    <rPh sb="202" eb="204">
      <t>ゼンネン</t>
    </rPh>
    <rPh sb="204" eb="205">
      <t>ド</t>
    </rPh>
    <rPh sb="210" eb="212">
      <t>ゲンショウ</t>
    </rPh>
    <rPh sb="217" eb="219">
      <t>オスイ</t>
    </rPh>
    <rPh sb="219" eb="221">
      <t>ショリ</t>
    </rPh>
    <rPh sb="221" eb="223">
      <t>ゲンカ</t>
    </rPh>
    <rPh sb="228" eb="230">
      <t>ルイジ</t>
    </rPh>
    <rPh sb="230" eb="232">
      <t>ダンタイ</t>
    </rPh>
    <rPh sb="232" eb="235">
      <t>ヘイキンチ</t>
    </rPh>
    <rPh sb="236" eb="238">
      <t>ウワマワ</t>
    </rPh>
    <rPh sb="239" eb="241">
      <t>ゼンネン</t>
    </rPh>
    <rPh sb="241" eb="242">
      <t>ド</t>
    </rPh>
    <rPh sb="244" eb="245">
      <t>オオ</t>
    </rPh>
    <rPh sb="247" eb="24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</si>
</sst>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Fill="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070464"/>
        <c:axId val="1130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113070464"/>
        <c:axId val="113072384"/>
      </c:lineChart>
      <c:dateAx>
        <c:axId val="113070464"/>
        <c:scaling>
          <c:orientation val="minMax"/>
        </c:scaling>
        <c:delete val="1"/>
        <c:axPos val="b"/>
        <c:numFmt formatCode="ge" sourceLinked="1"/>
        <c:majorTickMark val="none"/>
        <c:minorTickMark val="none"/>
        <c:tickLblPos val="none"/>
        <c:crossAx val="113072384"/>
        <c:crosses val="autoZero"/>
        <c:auto val="1"/>
        <c:lblOffset val="100"/>
        <c:baseTimeUnit val="years"/>
      </c:dateAx>
      <c:valAx>
        <c:axId val="1130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c:v>
                </c:pt>
                <c:pt idx="1">
                  <c:v>30</c:v>
                </c:pt>
                <c:pt idx="2">
                  <c:v>30</c:v>
                </c:pt>
                <c:pt idx="3">
                  <c:v>30</c:v>
                </c:pt>
                <c:pt idx="4">
                  <c:v>30</c:v>
                </c:pt>
              </c:numCache>
            </c:numRef>
          </c:val>
        </c:ser>
        <c:dLbls>
          <c:showLegendKey val="0"/>
          <c:showVal val="0"/>
          <c:showCatName val="0"/>
          <c:showSerName val="0"/>
          <c:showPercent val="0"/>
          <c:showBubbleSize val="0"/>
        </c:dLbls>
        <c:gapWidth val="150"/>
        <c:axId val="114737920"/>
        <c:axId val="1147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114737920"/>
        <c:axId val="114739840"/>
      </c:lineChart>
      <c:dateAx>
        <c:axId val="114737920"/>
        <c:scaling>
          <c:orientation val="minMax"/>
        </c:scaling>
        <c:delete val="1"/>
        <c:axPos val="b"/>
        <c:numFmt formatCode="ge" sourceLinked="1"/>
        <c:majorTickMark val="none"/>
        <c:minorTickMark val="none"/>
        <c:tickLblPos val="none"/>
        <c:crossAx val="114739840"/>
        <c:crosses val="autoZero"/>
        <c:auto val="1"/>
        <c:lblOffset val="100"/>
        <c:baseTimeUnit val="years"/>
      </c:dateAx>
      <c:valAx>
        <c:axId val="1147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17.91</c:v>
                </c:pt>
                <c:pt idx="1">
                  <c:v>19.43</c:v>
                </c:pt>
                <c:pt idx="2">
                  <c:v>21.05</c:v>
                </c:pt>
                <c:pt idx="3">
                  <c:v>21.8</c:v>
                </c:pt>
                <c:pt idx="4">
                  <c:v>22.54</c:v>
                </c:pt>
              </c:numCache>
            </c:numRef>
          </c:val>
        </c:ser>
        <c:dLbls>
          <c:showLegendKey val="0"/>
          <c:showVal val="0"/>
          <c:showCatName val="0"/>
          <c:showSerName val="0"/>
          <c:showPercent val="0"/>
          <c:showBubbleSize val="0"/>
        </c:dLbls>
        <c:gapWidth val="150"/>
        <c:axId val="114778496"/>
        <c:axId val="1147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114778496"/>
        <c:axId val="114780416"/>
      </c:lineChart>
      <c:dateAx>
        <c:axId val="114778496"/>
        <c:scaling>
          <c:orientation val="minMax"/>
        </c:scaling>
        <c:delete val="1"/>
        <c:axPos val="b"/>
        <c:numFmt formatCode="ge" sourceLinked="1"/>
        <c:majorTickMark val="none"/>
        <c:minorTickMark val="none"/>
        <c:tickLblPos val="none"/>
        <c:crossAx val="114780416"/>
        <c:crosses val="autoZero"/>
        <c:auto val="1"/>
        <c:lblOffset val="100"/>
        <c:baseTimeUnit val="years"/>
      </c:dateAx>
      <c:valAx>
        <c:axId val="1147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100.07</c:v>
                </c:pt>
                <c:pt idx="1">
                  <c:v>100.04</c:v>
                </c:pt>
                <c:pt idx="2">
                  <c:v>100.01</c:v>
                </c:pt>
                <c:pt idx="3">
                  <c:v>100</c:v>
                </c:pt>
                <c:pt idx="4">
                  <c:v>100</c:v>
                </c:pt>
              </c:numCache>
            </c:numRef>
          </c:val>
        </c:ser>
        <c:dLbls>
          <c:showLegendKey val="0"/>
          <c:showVal val="0"/>
          <c:showCatName val="0"/>
          <c:showSerName val="0"/>
          <c:showPercent val="0"/>
          <c:showBubbleSize val="0"/>
        </c:dLbls>
        <c:gapWidth val="150"/>
        <c:axId val="113106944"/>
        <c:axId val="1131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106944"/>
        <c:axId val="113108864"/>
      </c:lineChart>
      <c:dateAx>
        <c:axId val="113106944"/>
        <c:scaling>
          <c:orientation val="minMax"/>
        </c:scaling>
        <c:delete val="1"/>
        <c:axPos val="b"/>
        <c:numFmt formatCode="ge" sourceLinked="1"/>
        <c:majorTickMark val="none"/>
        <c:minorTickMark val="none"/>
        <c:tickLblPos val="none"/>
        <c:crossAx val="113108864"/>
        <c:crosses val="autoZero"/>
        <c:auto val="1"/>
        <c:lblOffset val="100"/>
        <c:baseTimeUnit val="years"/>
      </c:dateAx>
      <c:valAx>
        <c:axId val="1131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184128"/>
        <c:axId val="1131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184128"/>
        <c:axId val="113190400"/>
      </c:lineChart>
      <c:dateAx>
        <c:axId val="113184128"/>
        <c:scaling>
          <c:orientation val="minMax"/>
        </c:scaling>
        <c:delete val="1"/>
        <c:axPos val="b"/>
        <c:numFmt formatCode="ge" sourceLinked="1"/>
        <c:majorTickMark val="none"/>
        <c:minorTickMark val="none"/>
        <c:tickLblPos val="none"/>
        <c:crossAx val="113190400"/>
        <c:crosses val="autoZero"/>
        <c:auto val="1"/>
        <c:lblOffset val="100"/>
        <c:baseTimeUnit val="years"/>
      </c:dateAx>
      <c:valAx>
        <c:axId val="1131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212416"/>
        <c:axId val="1132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212416"/>
        <c:axId val="113214592"/>
      </c:lineChart>
      <c:dateAx>
        <c:axId val="113212416"/>
        <c:scaling>
          <c:orientation val="minMax"/>
        </c:scaling>
        <c:delete val="1"/>
        <c:axPos val="b"/>
        <c:numFmt formatCode="ge" sourceLinked="1"/>
        <c:majorTickMark val="none"/>
        <c:minorTickMark val="none"/>
        <c:tickLblPos val="none"/>
        <c:crossAx val="113214592"/>
        <c:crosses val="autoZero"/>
        <c:auto val="1"/>
        <c:lblOffset val="100"/>
        <c:baseTimeUnit val="years"/>
      </c:dateAx>
      <c:valAx>
        <c:axId val="1132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257088"/>
        <c:axId val="1132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257088"/>
        <c:axId val="113263360"/>
      </c:lineChart>
      <c:dateAx>
        <c:axId val="113257088"/>
        <c:scaling>
          <c:orientation val="minMax"/>
        </c:scaling>
        <c:delete val="1"/>
        <c:axPos val="b"/>
        <c:numFmt formatCode="ge" sourceLinked="1"/>
        <c:majorTickMark val="none"/>
        <c:minorTickMark val="none"/>
        <c:tickLblPos val="none"/>
        <c:crossAx val="113263360"/>
        <c:crosses val="autoZero"/>
        <c:auto val="1"/>
        <c:lblOffset val="100"/>
        <c:baseTimeUnit val="years"/>
      </c:dateAx>
      <c:valAx>
        <c:axId val="1132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624768"/>
        <c:axId val="1146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624768"/>
        <c:axId val="114635136"/>
      </c:lineChart>
      <c:dateAx>
        <c:axId val="114624768"/>
        <c:scaling>
          <c:orientation val="minMax"/>
        </c:scaling>
        <c:delete val="1"/>
        <c:axPos val="b"/>
        <c:numFmt formatCode="ge" sourceLinked="1"/>
        <c:majorTickMark val="none"/>
        <c:minorTickMark val="none"/>
        <c:tickLblPos val="none"/>
        <c:crossAx val="114635136"/>
        <c:crosses val="autoZero"/>
        <c:auto val="1"/>
        <c:lblOffset val="100"/>
        <c:baseTimeUnit val="years"/>
      </c:dateAx>
      <c:valAx>
        <c:axId val="1146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27362.17</c:v>
                </c:pt>
                <c:pt idx="1">
                  <c:v>20962.82</c:v>
                </c:pt>
                <c:pt idx="2">
                  <c:v>21117.59</c:v>
                </c:pt>
                <c:pt idx="3">
                  <c:v>11332.74</c:v>
                </c:pt>
                <c:pt idx="4" formatCode="#,##0.00;&quot;△&quot;#,##0.00">
                  <c:v>0</c:v>
                </c:pt>
              </c:numCache>
            </c:numRef>
          </c:val>
        </c:ser>
        <c:dLbls>
          <c:showLegendKey val="0"/>
          <c:showVal val="0"/>
          <c:showCatName val="0"/>
          <c:showSerName val="0"/>
          <c:showPercent val="0"/>
          <c:showBubbleSize val="0"/>
        </c:dLbls>
        <c:gapWidth val="150"/>
        <c:axId val="114661248"/>
        <c:axId val="1146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114661248"/>
        <c:axId val="114667520"/>
      </c:lineChart>
      <c:dateAx>
        <c:axId val="114661248"/>
        <c:scaling>
          <c:orientation val="minMax"/>
        </c:scaling>
        <c:delete val="1"/>
        <c:axPos val="b"/>
        <c:numFmt formatCode="ge" sourceLinked="1"/>
        <c:majorTickMark val="none"/>
        <c:minorTickMark val="none"/>
        <c:tickLblPos val="none"/>
        <c:crossAx val="114667520"/>
        <c:crosses val="autoZero"/>
        <c:auto val="1"/>
        <c:lblOffset val="100"/>
        <c:baseTimeUnit val="years"/>
      </c:dateAx>
      <c:valAx>
        <c:axId val="1146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8.2799999999999994</c:v>
                </c:pt>
                <c:pt idx="1">
                  <c:v>10.199999999999999</c:v>
                </c:pt>
                <c:pt idx="2">
                  <c:v>10.43</c:v>
                </c:pt>
                <c:pt idx="3">
                  <c:v>10.08</c:v>
                </c:pt>
                <c:pt idx="4">
                  <c:v>1.93</c:v>
                </c:pt>
              </c:numCache>
            </c:numRef>
          </c:val>
        </c:ser>
        <c:dLbls>
          <c:showLegendKey val="0"/>
          <c:showVal val="0"/>
          <c:showCatName val="0"/>
          <c:showSerName val="0"/>
          <c:showPercent val="0"/>
          <c:showBubbleSize val="0"/>
        </c:dLbls>
        <c:gapWidth val="150"/>
        <c:axId val="114677248"/>
        <c:axId val="1146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114677248"/>
        <c:axId val="114679168"/>
      </c:lineChart>
      <c:dateAx>
        <c:axId val="114677248"/>
        <c:scaling>
          <c:orientation val="minMax"/>
        </c:scaling>
        <c:delete val="1"/>
        <c:axPos val="b"/>
        <c:numFmt formatCode="ge" sourceLinked="1"/>
        <c:majorTickMark val="none"/>
        <c:minorTickMark val="none"/>
        <c:tickLblPos val="none"/>
        <c:crossAx val="114679168"/>
        <c:crosses val="autoZero"/>
        <c:auto val="1"/>
        <c:lblOffset val="100"/>
        <c:baseTimeUnit val="years"/>
      </c:dateAx>
      <c:valAx>
        <c:axId val="1146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2379.16</c:v>
                </c:pt>
                <c:pt idx="1">
                  <c:v>1887.85</c:v>
                </c:pt>
                <c:pt idx="2">
                  <c:v>1923.77</c:v>
                </c:pt>
                <c:pt idx="3">
                  <c:v>1994.6</c:v>
                </c:pt>
                <c:pt idx="4">
                  <c:v>10364.209999999999</c:v>
                </c:pt>
              </c:numCache>
            </c:numRef>
          </c:val>
        </c:ser>
        <c:dLbls>
          <c:showLegendKey val="0"/>
          <c:showVal val="0"/>
          <c:showCatName val="0"/>
          <c:showSerName val="0"/>
          <c:showPercent val="0"/>
          <c:showBubbleSize val="0"/>
        </c:dLbls>
        <c:gapWidth val="150"/>
        <c:axId val="114701440"/>
        <c:axId val="11470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114701440"/>
        <c:axId val="114703360"/>
      </c:lineChart>
      <c:dateAx>
        <c:axId val="114701440"/>
        <c:scaling>
          <c:orientation val="minMax"/>
        </c:scaling>
        <c:delete val="1"/>
        <c:axPos val="b"/>
        <c:numFmt formatCode="ge" sourceLinked="1"/>
        <c:majorTickMark val="none"/>
        <c:minorTickMark val="none"/>
        <c:tickLblPos val="none"/>
        <c:crossAx val="114703360"/>
        <c:crosses val="autoZero"/>
        <c:auto val="1"/>
        <c:lblOffset val="100"/>
        <c:baseTimeUnit val="years"/>
      </c:dateAx>
      <c:valAx>
        <c:axId val="1147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宮城県　女川町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H3</v>
      </c>
      <c r="X8" s="48"/>
      <c r="Y8" s="48"/>
      <c r="Z8" s="48"/>
      <c r="AA8" s="48"/>
      <c r="AB8" s="48"/>
      <c r="AC8" s="48"/>
      <c r="AD8" s="83" t="s">
        <v>124</v>
      </c>
      <c r="AE8" s="83"/>
      <c r="AF8" s="83"/>
      <c r="AG8" s="83"/>
      <c r="AH8" s="83"/>
      <c r="AI8" s="83"/>
      <c r="AJ8" s="83"/>
      <c r="AK8" s="4"/>
      <c r="AL8" s="49">
        <f>データ!S6</f>
        <v>6735</v>
      </c>
      <c r="AM8" s="49"/>
      <c r="AN8" s="49"/>
      <c r="AO8" s="49"/>
      <c r="AP8" s="49"/>
      <c r="AQ8" s="49"/>
      <c r="AR8" s="49"/>
      <c r="AS8" s="49"/>
      <c r="AT8" s="45">
        <f>データ!T6</f>
        <v>65.349999999999994</v>
      </c>
      <c r="AU8" s="45"/>
      <c r="AV8" s="45"/>
      <c r="AW8" s="45"/>
      <c r="AX8" s="45"/>
      <c r="AY8" s="45"/>
      <c r="AZ8" s="45"/>
      <c r="BA8" s="45"/>
      <c r="BB8" s="45">
        <f>データ!U6</f>
        <v>103.06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3.19</v>
      </c>
      <c r="Q10" s="45"/>
      <c r="R10" s="45"/>
      <c r="S10" s="45"/>
      <c r="T10" s="45"/>
      <c r="U10" s="45"/>
      <c r="V10" s="45"/>
      <c r="W10" s="45">
        <f>データ!Q6</f>
        <v>100</v>
      </c>
      <c r="X10" s="45"/>
      <c r="Y10" s="45"/>
      <c r="Z10" s="45"/>
      <c r="AA10" s="45"/>
      <c r="AB10" s="45"/>
      <c r="AC10" s="45"/>
      <c r="AD10" s="49">
        <f>データ!R6</f>
        <v>3456</v>
      </c>
      <c r="AE10" s="49"/>
      <c r="AF10" s="49"/>
      <c r="AG10" s="49"/>
      <c r="AH10" s="49"/>
      <c r="AI10" s="49"/>
      <c r="AJ10" s="49"/>
      <c r="AK10" s="2"/>
      <c r="AL10" s="49">
        <f>データ!V6</f>
        <v>213</v>
      </c>
      <c r="AM10" s="49"/>
      <c r="AN10" s="49"/>
      <c r="AO10" s="49"/>
      <c r="AP10" s="49"/>
      <c r="AQ10" s="49"/>
      <c r="AR10" s="49"/>
      <c r="AS10" s="49"/>
      <c r="AT10" s="45">
        <f>データ!W6</f>
        <v>0.04</v>
      </c>
      <c r="AU10" s="45"/>
      <c r="AV10" s="45"/>
      <c r="AW10" s="45"/>
      <c r="AX10" s="45"/>
      <c r="AY10" s="45"/>
      <c r="AZ10" s="45"/>
      <c r="BA10" s="45"/>
      <c r="BB10" s="45">
        <f>データ!X6</f>
        <v>5325</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8" t="s">
        <v>125</v>
      </c>
      <c r="BM16" s="69"/>
      <c r="BN16" s="69"/>
      <c r="BO16" s="69"/>
      <c r="BP16" s="69"/>
      <c r="BQ16" s="69"/>
      <c r="BR16" s="69"/>
      <c r="BS16" s="69"/>
      <c r="BT16" s="69"/>
      <c r="BU16" s="69"/>
      <c r="BV16" s="69"/>
      <c r="BW16" s="69"/>
      <c r="BX16" s="69"/>
      <c r="BY16" s="69"/>
      <c r="BZ16" s="7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8"/>
      <c r="BM17" s="69"/>
      <c r="BN17" s="69"/>
      <c r="BO17" s="69"/>
      <c r="BP17" s="69"/>
      <c r="BQ17" s="69"/>
      <c r="BR17" s="69"/>
      <c r="BS17" s="69"/>
      <c r="BT17" s="69"/>
      <c r="BU17" s="69"/>
      <c r="BV17" s="69"/>
      <c r="BW17" s="69"/>
      <c r="BX17" s="69"/>
      <c r="BY17" s="69"/>
      <c r="BZ17" s="7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8"/>
      <c r="BM18" s="69"/>
      <c r="BN18" s="69"/>
      <c r="BO18" s="69"/>
      <c r="BP18" s="69"/>
      <c r="BQ18" s="69"/>
      <c r="BR18" s="69"/>
      <c r="BS18" s="69"/>
      <c r="BT18" s="69"/>
      <c r="BU18" s="69"/>
      <c r="BV18" s="69"/>
      <c r="BW18" s="69"/>
      <c r="BX18" s="69"/>
      <c r="BY18" s="69"/>
      <c r="BZ18" s="7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8"/>
      <c r="BM19" s="69"/>
      <c r="BN19" s="69"/>
      <c r="BO19" s="69"/>
      <c r="BP19" s="69"/>
      <c r="BQ19" s="69"/>
      <c r="BR19" s="69"/>
      <c r="BS19" s="69"/>
      <c r="BT19" s="69"/>
      <c r="BU19" s="69"/>
      <c r="BV19" s="69"/>
      <c r="BW19" s="69"/>
      <c r="BX19" s="69"/>
      <c r="BY19" s="69"/>
      <c r="BZ19" s="7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8"/>
      <c r="BM20" s="69"/>
      <c r="BN20" s="69"/>
      <c r="BO20" s="69"/>
      <c r="BP20" s="69"/>
      <c r="BQ20" s="69"/>
      <c r="BR20" s="69"/>
      <c r="BS20" s="69"/>
      <c r="BT20" s="69"/>
      <c r="BU20" s="69"/>
      <c r="BV20" s="69"/>
      <c r="BW20" s="69"/>
      <c r="BX20" s="69"/>
      <c r="BY20" s="69"/>
      <c r="BZ20" s="7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8"/>
      <c r="BM21" s="69"/>
      <c r="BN21" s="69"/>
      <c r="BO21" s="69"/>
      <c r="BP21" s="69"/>
      <c r="BQ21" s="69"/>
      <c r="BR21" s="69"/>
      <c r="BS21" s="69"/>
      <c r="BT21" s="69"/>
      <c r="BU21" s="69"/>
      <c r="BV21" s="69"/>
      <c r="BW21" s="69"/>
      <c r="BX21" s="69"/>
      <c r="BY21" s="69"/>
      <c r="BZ21" s="7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8"/>
      <c r="BM22" s="69"/>
      <c r="BN22" s="69"/>
      <c r="BO22" s="69"/>
      <c r="BP22" s="69"/>
      <c r="BQ22" s="69"/>
      <c r="BR22" s="69"/>
      <c r="BS22" s="69"/>
      <c r="BT22" s="69"/>
      <c r="BU22" s="69"/>
      <c r="BV22" s="69"/>
      <c r="BW22" s="69"/>
      <c r="BX22" s="69"/>
      <c r="BY22" s="69"/>
      <c r="BZ22" s="7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8"/>
      <c r="BM23" s="69"/>
      <c r="BN23" s="69"/>
      <c r="BO23" s="69"/>
      <c r="BP23" s="69"/>
      <c r="BQ23" s="69"/>
      <c r="BR23" s="69"/>
      <c r="BS23" s="69"/>
      <c r="BT23" s="69"/>
      <c r="BU23" s="69"/>
      <c r="BV23" s="69"/>
      <c r="BW23" s="69"/>
      <c r="BX23" s="69"/>
      <c r="BY23" s="69"/>
      <c r="BZ23" s="7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8"/>
      <c r="BM24" s="69"/>
      <c r="BN24" s="69"/>
      <c r="BO24" s="69"/>
      <c r="BP24" s="69"/>
      <c r="BQ24" s="69"/>
      <c r="BR24" s="69"/>
      <c r="BS24" s="69"/>
      <c r="BT24" s="69"/>
      <c r="BU24" s="69"/>
      <c r="BV24" s="69"/>
      <c r="BW24" s="69"/>
      <c r="BX24" s="69"/>
      <c r="BY24" s="69"/>
      <c r="BZ24" s="7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8"/>
      <c r="BM25" s="69"/>
      <c r="BN25" s="69"/>
      <c r="BO25" s="69"/>
      <c r="BP25" s="69"/>
      <c r="BQ25" s="69"/>
      <c r="BR25" s="69"/>
      <c r="BS25" s="69"/>
      <c r="BT25" s="69"/>
      <c r="BU25" s="69"/>
      <c r="BV25" s="69"/>
      <c r="BW25" s="69"/>
      <c r="BX25" s="69"/>
      <c r="BY25" s="69"/>
      <c r="BZ25" s="7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8"/>
      <c r="BM26" s="69"/>
      <c r="BN26" s="69"/>
      <c r="BO26" s="69"/>
      <c r="BP26" s="69"/>
      <c r="BQ26" s="69"/>
      <c r="BR26" s="69"/>
      <c r="BS26" s="69"/>
      <c r="BT26" s="69"/>
      <c r="BU26" s="69"/>
      <c r="BV26" s="69"/>
      <c r="BW26" s="69"/>
      <c r="BX26" s="69"/>
      <c r="BY26" s="69"/>
      <c r="BZ26" s="7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8"/>
      <c r="BM27" s="69"/>
      <c r="BN27" s="69"/>
      <c r="BO27" s="69"/>
      <c r="BP27" s="69"/>
      <c r="BQ27" s="69"/>
      <c r="BR27" s="69"/>
      <c r="BS27" s="69"/>
      <c r="BT27" s="69"/>
      <c r="BU27" s="69"/>
      <c r="BV27" s="69"/>
      <c r="BW27" s="69"/>
      <c r="BX27" s="69"/>
      <c r="BY27" s="69"/>
      <c r="BZ27" s="7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8"/>
      <c r="BM28" s="69"/>
      <c r="BN28" s="69"/>
      <c r="BO28" s="69"/>
      <c r="BP28" s="69"/>
      <c r="BQ28" s="69"/>
      <c r="BR28" s="69"/>
      <c r="BS28" s="69"/>
      <c r="BT28" s="69"/>
      <c r="BU28" s="69"/>
      <c r="BV28" s="69"/>
      <c r="BW28" s="69"/>
      <c r="BX28" s="69"/>
      <c r="BY28" s="69"/>
      <c r="BZ28" s="7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8"/>
      <c r="BM29" s="69"/>
      <c r="BN29" s="69"/>
      <c r="BO29" s="69"/>
      <c r="BP29" s="69"/>
      <c r="BQ29" s="69"/>
      <c r="BR29" s="69"/>
      <c r="BS29" s="69"/>
      <c r="BT29" s="69"/>
      <c r="BU29" s="69"/>
      <c r="BV29" s="69"/>
      <c r="BW29" s="69"/>
      <c r="BX29" s="69"/>
      <c r="BY29" s="69"/>
      <c r="BZ29" s="7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8"/>
      <c r="BM30" s="69"/>
      <c r="BN30" s="69"/>
      <c r="BO30" s="69"/>
      <c r="BP30" s="69"/>
      <c r="BQ30" s="69"/>
      <c r="BR30" s="69"/>
      <c r="BS30" s="69"/>
      <c r="BT30" s="69"/>
      <c r="BU30" s="69"/>
      <c r="BV30" s="69"/>
      <c r="BW30" s="69"/>
      <c r="BX30" s="69"/>
      <c r="BY30" s="69"/>
      <c r="BZ30" s="7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8"/>
      <c r="BM31" s="69"/>
      <c r="BN31" s="69"/>
      <c r="BO31" s="69"/>
      <c r="BP31" s="69"/>
      <c r="BQ31" s="69"/>
      <c r="BR31" s="69"/>
      <c r="BS31" s="69"/>
      <c r="BT31" s="69"/>
      <c r="BU31" s="69"/>
      <c r="BV31" s="69"/>
      <c r="BW31" s="69"/>
      <c r="BX31" s="69"/>
      <c r="BY31" s="69"/>
      <c r="BZ31" s="7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8"/>
      <c r="BM32" s="69"/>
      <c r="BN32" s="69"/>
      <c r="BO32" s="69"/>
      <c r="BP32" s="69"/>
      <c r="BQ32" s="69"/>
      <c r="BR32" s="69"/>
      <c r="BS32" s="69"/>
      <c r="BT32" s="69"/>
      <c r="BU32" s="69"/>
      <c r="BV32" s="69"/>
      <c r="BW32" s="69"/>
      <c r="BX32" s="69"/>
      <c r="BY32" s="69"/>
      <c r="BZ32" s="7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8"/>
      <c r="BM33" s="69"/>
      <c r="BN33" s="69"/>
      <c r="BO33" s="69"/>
      <c r="BP33" s="69"/>
      <c r="BQ33" s="69"/>
      <c r="BR33" s="69"/>
      <c r="BS33" s="69"/>
      <c r="BT33" s="69"/>
      <c r="BU33" s="69"/>
      <c r="BV33" s="69"/>
      <c r="BW33" s="69"/>
      <c r="BX33" s="69"/>
      <c r="BY33" s="69"/>
      <c r="BZ33" s="70"/>
    </row>
    <row r="34" spans="1:78" ht="13.5" customHeight="1">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68"/>
      <c r="BM34" s="69"/>
      <c r="BN34" s="69"/>
      <c r="BO34" s="69"/>
      <c r="BP34" s="69"/>
      <c r="BQ34" s="69"/>
      <c r="BR34" s="69"/>
      <c r="BS34" s="69"/>
      <c r="BT34" s="69"/>
      <c r="BU34" s="69"/>
      <c r="BV34" s="69"/>
      <c r="BW34" s="69"/>
      <c r="BX34" s="69"/>
      <c r="BY34" s="69"/>
      <c r="BZ34" s="70"/>
    </row>
    <row r="35" spans="1:78" ht="13.5" customHeight="1">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68"/>
      <c r="BM35" s="69"/>
      <c r="BN35" s="69"/>
      <c r="BO35" s="69"/>
      <c r="BP35" s="69"/>
      <c r="BQ35" s="69"/>
      <c r="BR35" s="69"/>
      <c r="BS35" s="69"/>
      <c r="BT35" s="69"/>
      <c r="BU35" s="69"/>
      <c r="BV35" s="69"/>
      <c r="BW35" s="69"/>
      <c r="BX35" s="69"/>
      <c r="BY35" s="69"/>
      <c r="BZ35" s="7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8"/>
      <c r="BM36" s="69"/>
      <c r="BN36" s="69"/>
      <c r="BO36" s="69"/>
      <c r="BP36" s="69"/>
      <c r="BQ36" s="69"/>
      <c r="BR36" s="69"/>
      <c r="BS36" s="69"/>
      <c r="BT36" s="69"/>
      <c r="BU36" s="69"/>
      <c r="BV36" s="69"/>
      <c r="BW36" s="69"/>
      <c r="BX36" s="69"/>
      <c r="BY36" s="69"/>
      <c r="BZ36" s="7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8"/>
      <c r="BM37" s="69"/>
      <c r="BN37" s="69"/>
      <c r="BO37" s="69"/>
      <c r="BP37" s="69"/>
      <c r="BQ37" s="69"/>
      <c r="BR37" s="69"/>
      <c r="BS37" s="69"/>
      <c r="BT37" s="69"/>
      <c r="BU37" s="69"/>
      <c r="BV37" s="69"/>
      <c r="BW37" s="69"/>
      <c r="BX37" s="69"/>
      <c r="BY37" s="69"/>
      <c r="BZ37" s="7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8"/>
      <c r="BM38" s="69"/>
      <c r="BN38" s="69"/>
      <c r="BO38" s="69"/>
      <c r="BP38" s="69"/>
      <c r="BQ38" s="69"/>
      <c r="BR38" s="69"/>
      <c r="BS38" s="69"/>
      <c r="BT38" s="69"/>
      <c r="BU38" s="69"/>
      <c r="BV38" s="69"/>
      <c r="BW38" s="69"/>
      <c r="BX38" s="69"/>
      <c r="BY38" s="69"/>
      <c r="BZ38" s="7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8"/>
      <c r="BM39" s="69"/>
      <c r="BN39" s="69"/>
      <c r="BO39" s="69"/>
      <c r="BP39" s="69"/>
      <c r="BQ39" s="69"/>
      <c r="BR39" s="69"/>
      <c r="BS39" s="69"/>
      <c r="BT39" s="69"/>
      <c r="BU39" s="69"/>
      <c r="BV39" s="69"/>
      <c r="BW39" s="69"/>
      <c r="BX39" s="69"/>
      <c r="BY39" s="69"/>
      <c r="BZ39" s="7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8"/>
      <c r="BM40" s="69"/>
      <c r="BN40" s="69"/>
      <c r="BO40" s="69"/>
      <c r="BP40" s="69"/>
      <c r="BQ40" s="69"/>
      <c r="BR40" s="69"/>
      <c r="BS40" s="69"/>
      <c r="BT40" s="69"/>
      <c r="BU40" s="69"/>
      <c r="BV40" s="69"/>
      <c r="BW40" s="69"/>
      <c r="BX40" s="69"/>
      <c r="BY40" s="69"/>
      <c r="BZ40" s="7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8"/>
      <c r="BM41" s="69"/>
      <c r="BN41" s="69"/>
      <c r="BO41" s="69"/>
      <c r="BP41" s="69"/>
      <c r="BQ41" s="69"/>
      <c r="BR41" s="69"/>
      <c r="BS41" s="69"/>
      <c r="BT41" s="69"/>
      <c r="BU41" s="69"/>
      <c r="BV41" s="69"/>
      <c r="BW41" s="69"/>
      <c r="BX41" s="69"/>
      <c r="BY41" s="69"/>
      <c r="BZ41" s="7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8"/>
      <c r="BM42" s="69"/>
      <c r="BN42" s="69"/>
      <c r="BO42" s="69"/>
      <c r="BP42" s="69"/>
      <c r="BQ42" s="69"/>
      <c r="BR42" s="69"/>
      <c r="BS42" s="69"/>
      <c r="BT42" s="69"/>
      <c r="BU42" s="69"/>
      <c r="BV42" s="69"/>
      <c r="BW42" s="69"/>
      <c r="BX42" s="69"/>
      <c r="BY42" s="69"/>
      <c r="BZ42" s="7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8"/>
      <c r="BM43" s="69"/>
      <c r="BN43" s="69"/>
      <c r="BO43" s="69"/>
      <c r="BP43" s="69"/>
      <c r="BQ43" s="69"/>
      <c r="BR43" s="69"/>
      <c r="BS43" s="69"/>
      <c r="BT43" s="69"/>
      <c r="BU43" s="69"/>
      <c r="BV43" s="69"/>
      <c r="BW43" s="69"/>
      <c r="BX43" s="69"/>
      <c r="BY43" s="69"/>
      <c r="BZ43" s="7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1"/>
      <c r="BM44" s="72"/>
      <c r="BN44" s="72"/>
      <c r="BO44" s="72"/>
      <c r="BP44" s="72"/>
      <c r="BQ44" s="72"/>
      <c r="BR44" s="72"/>
      <c r="BS44" s="72"/>
      <c r="BT44" s="72"/>
      <c r="BU44" s="72"/>
      <c r="BV44" s="72"/>
      <c r="BW44" s="72"/>
      <c r="BX44" s="72"/>
      <c r="BY44" s="72"/>
      <c r="BZ44" s="7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8" t="s">
        <v>122</v>
      </c>
      <c r="BM47" s="69"/>
      <c r="BN47" s="69"/>
      <c r="BO47" s="69"/>
      <c r="BP47" s="69"/>
      <c r="BQ47" s="69"/>
      <c r="BR47" s="69"/>
      <c r="BS47" s="69"/>
      <c r="BT47" s="69"/>
      <c r="BU47" s="69"/>
      <c r="BV47" s="69"/>
      <c r="BW47" s="69"/>
      <c r="BX47" s="69"/>
      <c r="BY47" s="69"/>
      <c r="BZ47" s="7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8"/>
      <c r="BM48" s="69"/>
      <c r="BN48" s="69"/>
      <c r="BO48" s="69"/>
      <c r="BP48" s="69"/>
      <c r="BQ48" s="69"/>
      <c r="BR48" s="69"/>
      <c r="BS48" s="69"/>
      <c r="BT48" s="69"/>
      <c r="BU48" s="69"/>
      <c r="BV48" s="69"/>
      <c r="BW48" s="69"/>
      <c r="BX48" s="69"/>
      <c r="BY48" s="69"/>
      <c r="BZ48" s="7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8"/>
      <c r="BM49" s="69"/>
      <c r="BN49" s="69"/>
      <c r="BO49" s="69"/>
      <c r="BP49" s="69"/>
      <c r="BQ49" s="69"/>
      <c r="BR49" s="69"/>
      <c r="BS49" s="69"/>
      <c r="BT49" s="69"/>
      <c r="BU49" s="69"/>
      <c r="BV49" s="69"/>
      <c r="BW49" s="69"/>
      <c r="BX49" s="69"/>
      <c r="BY49" s="69"/>
      <c r="BZ49" s="7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8"/>
      <c r="BM50" s="69"/>
      <c r="BN50" s="69"/>
      <c r="BO50" s="69"/>
      <c r="BP50" s="69"/>
      <c r="BQ50" s="69"/>
      <c r="BR50" s="69"/>
      <c r="BS50" s="69"/>
      <c r="BT50" s="69"/>
      <c r="BU50" s="69"/>
      <c r="BV50" s="69"/>
      <c r="BW50" s="69"/>
      <c r="BX50" s="69"/>
      <c r="BY50" s="69"/>
      <c r="BZ50" s="7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8"/>
      <c r="BM51" s="69"/>
      <c r="BN51" s="69"/>
      <c r="BO51" s="69"/>
      <c r="BP51" s="69"/>
      <c r="BQ51" s="69"/>
      <c r="BR51" s="69"/>
      <c r="BS51" s="69"/>
      <c r="BT51" s="69"/>
      <c r="BU51" s="69"/>
      <c r="BV51" s="69"/>
      <c r="BW51" s="69"/>
      <c r="BX51" s="69"/>
      <c r="BY51" s="69"/>
      <c r="BZ51" s="7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8"/>
      <c r="BM52" s="69"/>
      <c r="BN52" s="69"/>
      <c r="BO52" s="69"/>
      <c r="BP52" s="69"/>
      <c r="BQ52" s="69"/>
      <c r="BR52" s="69"/>
      <c r="BS52" s="69"/>
      <c r="BT52" s="69"/>
      <c r="BU52" s="69"/>
      <c r="BV52" s="69"/>
      <c r="BW52" s="69"/>
      <c r="BX52" s="69"/>
      <c r="BY52" s="69"/>
      <c r="BZ52" s="7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8"/>
      <c r="BM53" s="69"/>
      <c r="BN53" s="69"/>
      <c r="BO53" s="69"/>
      <c r="BP53" s="69"/>
      <c r="BQ53" s="69"/>
      <c r="BR53" s="69"/>
      <c r="BS53" s="69"/>
      <c r="BT53" s="69"/>
      <c r="BU53" s="69"/>
      <c r="BV53" s="69"/>
      <c r="BW53" s="69"/>
      <c r="BX53" s="69"/>
      <c r="BY53" s="69"/>
      <c r="BZ53" s="7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8"/>
      <c r="BM54" s="69"/>
      <c r="BN54" s="69"/>
      <c r="BO54" s="69"/>
      <c r="BP54" s="69"/>
      <c r="BQ54" s="69"/>
      <c r="BR54" s="69"/>
      <c r="BS54" s="69"/>
      <c r="BT54" s="69"/>
      <c r="BU54" s="69"/>
      <c r="BV54" s="69"/>
      <c r="BW54" s="69"/>
      <c r="BX54" s="69"/>
      <c r="BY54" s="69"/>
      <c r="BZ54" s="7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8"/>
      <c r="BM55" s="69"/>
      <c r="BN55" s="69"/>
      <c r="BO55" s="69"/>
      <c r="BP55" s="69"/>
      <c r="BQ55" s="69"/>
      <c r="BR55" s="69"/>
      <c r="BS55" s="69"/>
      <c r="BT55" s="69"/>
      <c r="BU55" s="69"/>
      <c r="BV55" s="69"/>
      <c r="BW55" s="69"/>
      <c r="BX55" s="69"/>
      <c r="BY55" s="69"/>
      <c r="BZ55" s="70"/>
    </row>
    <row r="56" spans="1:78" ht="13.5" customHeight="1">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68"/>
      <c r="BM56" s="69"/>
      <c r="BN56" s="69"/>
      <c r="BO56" s="69"/>
      <c r="BP56" s="69"/>
      <c r="BQ56" s="69"/>
      <c r="BR56" s="69"/>
      <c r="BS56" s="69"/>
      <c r="BT56" s="69"/>
      <c r="BU56" s="69"/>
      <c r="BV56" s="69"/>
      <c r="BW56" s="69"/>
      <c r="BX56" s="69"/>
      <c r="BY56" s="69"/>
      <c r="BZ56" s="70"/>
    </row>
    <row r="57" spans="1:78" ht="13.5" customHeight="1">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68"/>
      <c r="BM57" s="69"/>
      <c r="BN57" s="69"/>
      <c r="BO57" s="69"/>
      <c r="BP57" s="69"/>
      <c r="BQ57" s="69"/>
      <c r="BR57" s="69"/>
      <c r="BS57" s="69"/>
      <c r="BT57" s="69"/>
      <c r="BU57" s="69"/>
      <c r="BV57" s="69"/>
      <c r="BW57" s="69"/>
      <c r="BX57" s="69"/>
      <c r="BY57" s="69"/>
      <c r="BZ57" s="7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8"/>
      <c r="BM58" s="69"/>
      <c r="BN58" s="69"/>
      <c r="BO58" s="69"/>
      <c r="BP58" s="69"/>
      <c r="BQ58" s="69"/>
      <c r="BR58" s="69"/>
      <c r="BS58" s="69"/>
      <c r="BT58" s="69"/>
      <c r="BU58" s="69"/>
      <c r="BV58" s="69"/>
      <c r="BW58" s="69"/>
      <c r="BX58" s="69"/>
      <c r="BY58" s="69"/>
      <c r="BZ58" s="7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8"/>
      <c r="BM62" s="69"/>
      <c r="BN62" s="69"/>
      <c r="BO62" s="69"/>
      <c r="BP62" s="69"/>
      <c r="BQ62" s="69"/>
      <c r="BR62" s="69"/>
      <c r="BS62" s="69"/>
      <c r="BT62" s="69"/>
      <c r="BU62" s="69"/>
      <c r="BV62" s="69"/>
      <c r="BW62" s="69"/>
      <c r="BX62" s="69"/>
      <c r="BY62" s="69"/>
      <c r="BZ62" s="7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1"/>
      <c r="BM63" s="72"/>
      <c r="BN63" s="72"/>
      <c r="BO63" s="72"/>
      <c r="BP63" s="72"/>
      <c r="BQ63" s="72"/>
      <c r="BR63" s="72"/>
      <c r="BS63" s="72"/>
      <c r="BT63" s="72"/>
      <c r="BU63" s="72"/>
      <c r="BV63" s="72"/>
      <c r="BW63" s="72"/>
      <c r="BX63" s="72"/>
      <c r="BY63" s="72"/>
      <c r="BZ63" s="7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8" t="s">
        <v>123</v>
      </c>
      <c r="BM66" s="69"/>
      <c r="BN66" s="69"/>
      <c r="BO66" s="69"/>
      <c r="BP66" s="69"/>
      <c r="BQ66" s="69"/>
      <c r="BR66" s="69"/>
      <c r="BS66" s="69"/>
      <c r="BT66" s="69"/>
      <c r="BU66" s="69"/>
      <c r="BV66" s="69"/>
      <c r="BW66" s="69"/>
      <c r="BX66" s="69"/>
      <c r="BY66" s="69"/>
      <c r="BZ66" s="7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8"/>
      <c r="BM67" s="69"/>
      <c r="BN67" s="69"/>
      <c r="BO67" s="69"/>
      <c r="BP67" s="69"/>
      <c r="BQ67" s="69"/>
      <c r="BR67" s="69"/>
      <c r="BS67" s="69"/>
      <c r="BT67" s="69"/>
      <c r="BU67" s="69"/>
      <c r="BV67" s="69"/>
      <c r="BW67" s="69"/>
      <c r="BX67" s="69"/>
      <c r="BY67" s="69"/>
      <c r="BZ67" s="7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8"/>
      <c r="BM68" s="69"/>
      <c r="BN68" s="69"/>
      <c r="BO68" s="69"/>
      <c r="BP68" s="69"/>
      <c r="BQ68" s="69"/>
      <c r="BR68" s="69"/>
      <c r="BS68" s="69"/>
      <c r="BT68" s="69"/>
      <c r="BU68" s="69"/>
      <c r="BV68" s="69"/>
      <c r="BW68" s="69"/>
      <c r="BX68" s="69"/>
      <c r="BY68" s="69"/>
      <c r="BZ68" s="7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8"/>
      <c r="BM69" s="69"/>
      <c r="BN69" s="69"/>
      <c r="BO69" s="69"/>
      <c r="BP69" s="69"/>
      <c r="BQ69" s="69"/>
      <c r="BR69" s="69"/>
      <c r="BS69" s="69"/>
      <c r="BT69" s="69"/>
      <c r="BU69" s="69"/>
      <c r="BV69" s="69"/>
      <c r="BW69" s="69"/>
      <c r="BX69" s="69"/>
      <c r="BY69" s="69"/>
      <c r="BZ69" s="7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8"/>
      <c r="BM70" s="69"/>
      <c r="BN70" s="69"/>
      <c r="BO70" s="69"/>
      <c r="BP70" s="69"/>
      <c r="BQ70" s="69"/>
      <c r="BR70" s="69"/>
      <c r="BS70" s="69"/>
      <c r="BT70" s="69"/>
      <c r="BU70" s="69"/>
      <c r="BV70" s="69"/>
      <c r="BW70" s="69"/>
      <c r="BX70" s="69"/>
      <c r="BY70" s="69"/>
      <c r="BZ70" s="7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8"/>
      <c r="BM71" s="69"/>
      <c r="BN71" s="69"/>
      <c r="BO71" s="69"/>
      <c r="BP71" s="69"/>
      <c r="BQ71" s="69"/>
      <c r="BR71" s="69"/>
      <c r="BS71" s="69"/>
      <c r="BT71" s="69"/>
      <c r="BU71" s="69"/>
      <c r="BV71" s="69"/>
      <c r="BW71" s="69"/>
      <c r="BX71" s="69"/>
      <c r="BY71" s="69"/>
      <c r="BZ71" s="7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8"/>
      <c r="BM72" s="69"/>
      <c r="BN72" s="69"/>
      <c r="BO72" s="69"/>
      <c r="BP72" s="69"/>
      <c r="BQ72" s="69"/>
      <c r="BR72" s="69"/>
      <c r="BS72" s="69"/>
      <c r="BT72" s="69"/>
      <c r="BU72" s="69"/>
      <c r="BV72" s="69"/>
      <c r="BW72" s="69"/>
      <c r="BX72" s="69"/>
      <c r="BY72" s="69"/>
      <c r="BZ72" s="7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8"/>
      <c r="BM73" s="69"/>
      <c r="BN73" s="69"/>
      <c r="BO73" s="69"/>
      <c r="BP73" s="69"/>
      <c r="BQ73" s="69"/>
      <c r="BR73" s="69"/>
      <c r="BS73" s="69"/>
      <c r="BT73" s="69"/>
      <c r="BU73" s="69"/>
      <c r="BV73" s="69"/>
      <c r="BW73" s="69"/>
      <c r="BX73" s="69"/>
      <c r="BY73" s="69"/>
      <c r="BZ73" s="7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8"/>
      <c r="BM74" s="69"/>
      <c r="BN74" s="69"/>
      <c r="BO74" s="69"/>
      <c r="BP74" s="69"/>
      <c r="BQ74" s="69"/>
      <c r="BR74" s="69"/>
      <c r="BS74" s="69"/>
      <c r="BT74" s="69"/>
      <c r="BU74" s="69"/>
      <c r="BV74" s="69"/>
      <c r="BW74" s="69"/>
      <c r="BX74" s="69"/>
      <c r="BY74" s="69"/>
      <c r="BZ74" s="7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8"/>
      <c r="BM75" s="69"/>
      <c r="BN75" s="69"/>
      <c r="BO75" s="69"/>
      <c r="BP75" s="69"/>
      <c r="BQ75" s="69"/>
      <c r="BR75" s="69"/>
      <c r="BS75" s="69"/>
      <c r="BT75" s="69"/>
      <c r="BU75" s="69"/>
      <c r="BV75" s="69"/>
      <c r="BW75" s="69"/>
      <c r="BX75" s="69"/>
      <c r="BY75" s="69"/>
      <c r="BZ75" s="7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8"/>
      <c r="BM76" s="69"/>
      <c r="BN76" s="69"/>
      <c r="BO76" s="69"/>
      <c r="BP76" s="69"/>
      <c r="BQ76" s="69"/>
      <c r="BR76" s="69"/>
      <c r="BS76" s="69"/>
      <c r="BT76" s="69"/>
      <c r="BU76" s="69"/>
      <c r="BV76" s="69"/>
      <c r="BW76" s="69"/>
      <c r="BX76" s="69"/>
      <c r="BY76" s="69"/>
      <c r="BZ76" s="7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8"/>
      <c r="BM77" s="69"/>
      <c r="BN77" s="69"/>
      <c r="BO77" s="69"/>
      <c r="BP77" s="69"/>
      <c r="BQ77" s="69"/>
      <c r="BR77" s="69"/>
      <c r="BS77" s="69"/>
      <c r="BT77" s="69"/>
      <c r="BU77" s="69"/>
      <c r="BV77" s="69"/>
      <c r="BW77" s="69"/>
      <c r="BX77" s="69"/>
      <c r="BY77" s="69"/>
      <c r="BZ77" s="7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8"/>
      <c r="BM78" s="69"/>
      <c r="BN78" s="69"/>
      <c r="BO78" s="69"/>
      <c r="BP78" s="69"/>
      <c r="BQ78" s="69"/>
      <c r="BR78" s="69"/>
      <c r="BS78" s="69"/>
      <c r="BT78" s="69"/>
      <c r="BU78" s="69"/>
      <c r="BV78" s="69"/>
      <c r="BW78" s="69"/>
      <c r="BX78" s="69"/>
      <c r="BY78" s="69"/>
      <c r="BZ78" s="70"/>
    </row>
    <row r="79" spans="1:78" ht="13.5" customHeight="1">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68"/>
      <c r="BM79" s="69"/>
      <c r="BN79" s="69"/>
      <c r="BO79" s="69"/>
      <c r="BP79" s="69"/>
      <c r="BQ79" s="69"/>
      <c r="BR79" s="69"/>
      <c r="BS79" s="69"/>
      <c r="BT79" s="69"/>
      <c r="BU79" s="69"/>
      <c r="BV79" s="69"/>
      <c r="BW79" s="69"/>
      <c r="BX79" s="69"/>
      <c r="BY79" s="69"/>
      <c r="BZ79" s="70"/>
    </row>
    <row r="80" spans="1:78" ht="13.5" customHeight="1">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68"/>
      <c r="BM80" s="69"/>
      <c r="BN80" s="69"/>
      <c r="BO80" s="69"/>
      <c r="BP80" s="69"/>
      <c r="BQ80" s="69"/>
      <c r="BR80" s="69"/>
      <c r="BS80" s="69"/>
      <c r="BT80" s="69"/>
      <c r="BU80" s="69"/>
      <c r="BV80" s="69"/>
      <c r="BW80" s="69"/>
      <c r="BX80" s="69"/>
      <c r="BY80" s="69"/>
      <c r="BZ80" s="7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8"/>
      <c r="BM81" s="69"/>
      <c r="BN81" s="69"/>
      <c r="BO81" s="69"/>
      <c r="BP81" s="69"/>
      <c r="BQ81" s="69"/>
      <c r="BR81" s="69"/>
      <c r="BS81" s="69"/>
      <c r="BT81" s="69"/>
      <c r="BU81" s="69"/>
      <c r="BV81" s="69"/>
      <c r="BW81" s="69"/>
      <c r="BX81" s="69"/>
      <c r="BY81" s="69"/>
      <c r="BZ81" s="7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8" t="s">
        <v>69</v>
      </c>
      <c r="B4" s="30"/>
      <c r="C4" s="30"/>
      <c r="D4" s="30"/>
      <c r="E4" s="30"/>
      <c r="F4" s="30"/>
      <c r="G4" s="30"/>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45811</v>
      </c>
      <c r="D6" s="33">
        <f t="shared" si="3"/>
        <v>47</v>
      </c>
      <c r="E6" s="33">
        <f t="shared" si="3"/>
        <v>17</v>
      </c>
      <c r="F6" s="33">
        <f t="shared" si="3"/>
        <v>6</v>
      </c>
      <c r="G6" s="33">
        <f t="shared" si="3"/>
        <v>0</v>
      </c>
      <c r="H6" s="33" t="str">
        <f t="shared" si="3"/>
        <v>宮城県　女川町</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3.19</v>
      </c>
      <c r="Q6" s="34">
        <f t="shared" si="3"/>
        <v>100</v>
      </c>
      <c r="R6" s="34">
        <f t="shared" si="3"/>
        <v>3456</v>
      </c>
      <c r="S6" s="34">
        <f t="shared" si="3"/>
        <v>6735</v>
      </c>
      <c r="T6" s="34">
        <f t="shared" si="3"/>
        <v>65.349999999999994</v>
      </c>
      <c r="U6" s="34">
        <f t="shared" si="3"/>
        <v>103.06</v>
      </c>
      <c r="V6" s="34">
        <f t="shared" si="3"/>
        <v>213</v>
      </c>
      <c r="W6" s="34">
        <f t="shared" si="3"/>
        <v>0.04</v>
      </c>
      <c r="X6" s="34">
        <f t="shared" si="3"/>
        <v>5325</v>
      </c>
      <c r="Y6" s="35">
        <f>IF(Y7="",NA(),Y7)</f>
        <v>100.07</v>
      </c>
      <c r="Z6" s="35">
        <f t="shared" ref="Z6:AH6" si="4">IF(Z7="",NA(),Z7)</f>
        <v>100.04</v>
      </c>
      <c r="AA6" s="35">
        <f t="shared" si="4"/>
        <v>100.01</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27362.17</v>
      </c>
      <c r="BG6" s="35">
        <f t="shared" ref="BG6:BO6" si="7">IF(BG7="",NA(),BG7)</f>
        <v>20962.82</v>
      </c>
      <c r="BH6" s="35">
        <f t="shared" si="7"/>
        <v>21117.59</v>
      </c>
      <c r="BI6" s="35">
        <f t="shared" si="7"/>
        <v>11332.74</v>
      </c>
      <c r="BJ6" s="34">
        <f t="shared" si="7"/>
        <v>0</v>
      </c>
      <c r="BK6" s="35">
        <f t="shared" si="7"/>
        <v>1665.33</v>
      </c>
      <c r="BL6" s="35">
        <f t="shared" si="7"/>
        <v>1716.47</v>
      </c>
      <c r="BM6" s="35">
        <f t="shared" si="7"/>
        <v>1741.94</v>
      </c>
      <c r="BN6" s="35">
        <f t="shared" si="7"/>
        <v>1451.54</v>
      </c>
      <c r="BO6" s="35">
        <f t="shared" si="7"/>
        <v>1700.42</v>
      </c>
      <c r="BP6" s="34" t="str">
        <f>IF(BP7="","",IF(BP7="-","【-】","【"&amp;SUBSTITUTE(TEXT(BP7,"#,##0.00"),"-","△")&amp;"】"))</f>
        <v>【985.48】</v>
      </c>
      <c r="BQ6" s="35">
        <f>IF(BQ7="",NA(),BQ7)</f>
        <v>8.2799999999999994</v>
      </c>
      <c r="BR6" s="35">
        <f t="shared" ref="BR6:BZ6" si="8">IF(BR7="",NA(),BR7)</f>
        <v>10.199999999999999</v>
      </c>
      <c r="BS6" s="35">
        <f t="shared" si="8"/>
        <v>10.43</v>
      </c>
      <c r="BT6" s="35">
        <f t="shared" si="8"/>
        <v>10.08</v>
      </c>
      <c r="BU6" s="35">
        <f t="shared" si="8"/>
        <v>1.93</v>
      </c>
      <c r="BV6" s="35">
        <f t="shared" si="8"/>
        <v>37.92</v>
      </c>
      <c r="BW6" s="35">
        <f t="shared" si="8"/>
        <v>35.049999999999997</v>
      </c>
      <c r="BX6" s="35">
        <f t="shared" si="8"/>
        <v>33.86</v>
      </c>
      <c r="BY6" s="35">
        <f t="shared" si="8"/>
        <v>33.58</v>
      </c>
      <c r="BZ6" s="35">
        <f t="shared" si="8"/>
        <v>34.51</v>
      </c>
      <c r="CA6" s="34" t="str">
        <f>IF(CA7="","",IF(CA7="-","【-】","【"&amp;SUBSTITUTE(TEXT(CA7,"#,##0.00"),"-","△")&amp;"】"))</f>
        <v>【45.38】</v>
      </c>
      <c r="CB6" s="35">
        <f>IF(CB7="",NA(),CB7)</f>
        <v>2379.16</v>
      </c>
      <c r="CC6" s="35">
        <f t="shared" ref="CC6:CK6" si="9">IF(CC7="",NA(),CC7)</f>
        <v>1887.85</v>
      </c>
      <c r="CD6" s="35">
        <f t="shared" si="9"/>
        <v>1923.77</v>
      </c>
      <c r="CE6" s="35">
        <f t="shared" si="9"/>
        <v>1994.6</v>
      </c>
      <c r="CF6" s="35">
        <f t="shared" si="9"/>
        <v>10364.209999999999</v>
      </c>
      <c r="CG6" s="35">
        <f t="shared" si="9"/>
        <v>438.71</v>
      </c>
      <c r="CH6" s="35">
        <f t="shared" si="9"/>
        <v>463.38</v>
      </c>
      <c r="CI6" s="35">
        <f t="shared" si="9"/>
        <v>510.15</v>
      </c>
      <c r="CJ6" s="35">
        <f t="shared" si="9"/>
        <v>514.39</v>
      </c>
      <c r="CK6" s="35">
        <f t="shared" si="9"/>
        <v>476.11</v>
      </c>
      <c r="CL6" s="34" t="str">
        <f>IF(CL7="","",IF(CL7="-","【-】","【"&amp;SUBSTITUTE(TEXT(CL7,"#,##0.00"),"-","△")&amp;"】"))</f>
        <v>【377.04】</v>
      </c>
      <c r="CM6" s="35">
        <f>IF(CM7="",NA(),CM7)</f>
        <v>30</v>
      </c>
      <c r="CN6" s="35">
        <f t="shared" ref="CN6:CV6" si="10">IF(CN7="",NA(),CN7)</f>
        <v>30</v>
      </c>
      <c r="CO6" s="35">
        <f t="shared" si="10"/>
        <v>30</v>
      </c>
      <c r="CP6" s="35">
        <f t="shared" si="10"/>
        <v>30</v>
      </c>
      <c r="CQ6" s="35">
        <f t="shared" si="10"/>
        <v>30</v>
      </c>
      <c r="CR6" s="35">
        <f t="shared" si="10"/>
        <v>33.81</v>
      </c>
      <c r="CS6" s="35">
        <f t="shared" si="10"/>
        <v>31.37</v>
      </c>
      <c r="CT6" s="35">
        <f t="shared" si="10"/>
        <v>29.86</v>
      </c>
      <c r="CU6" s="35">
        <f t="shared" si="10"/>
        <v>29.28</v>
      </c>
      <c r="CV6" s="35">
        <f t="shared" si="10"/>
        <v>29.4</v>
      </c>
      <c r="CW6" s="34" t="str">
        <f>IF(CW7="","",IF(CW7="-","【-】","【"&amp;SUBSTITUTE(TEXT(CW7,"#,##0.00"),"-","△")&amp;"】"))</f>
        <v>【34.15】</v>
      </c>
      <c r="CX6" s="35">
        <f>IF(CX7="",NA(),CX7)</f>
        <v>17.91</v>
      </c>
      <c r="CY6" s="35">
        <f t="shared" ref="CY6:DG6" si="11">IF(CY7="",NA(),CY7)</f>
        <v>19.43</v>
      </c>
      <c r="CZ6" s="35">
        <f t="shared" si="11"/>
        <v>21.05</v>
      </c>
      <c r="DA6" s="35">
        <f t="shared" si="11"/>
        <v>21.8</v>
      </c>
      <c r="DB6" s="35">
        <f t="shared" si="11"/>
        <v>22.54</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c r="A7" s="28"/>
      <c r="B7" s="37">
        <v>2016</v>
      </c>
      <c r="C7" s="37">
        <v>45811</v>
      </c>
      <c r="D7" s="37">
        <v>47</v>
      </c>
      <c r="E7" s="37">
        <v>17</v>
      </c>
      <c r="F7" s="37">
        <v>6</v>
      </c>
      <c r="G7" s="37">
        <v>0</v>
      </c>
      <c r="H7" s="37" t="s">
        <v>110</v>
      </c>
      <c r="I7" s="37" t="s">
        <v>111</v>
      </c>
      <c r="J7" s="37" t="s">
        <v>112</v>
      </c>
      <c r="K7" s="37" t="s">
        <v>113</v>
      </c>
      <c r="L7" s="37" t="s">
        <v>114</v>
      </c>
      <c r="M7" s="37"/>
      <c r="N7" s="38" t="s">
        <v>115</v>
      </c>
      <c r="O7" s="38" t="s">
        <v>116</v>
      </c>
      <c r="P7" s="38">
        <v>3.19</v>
      </c>
      <c r="Q7" s="38">
        <v>100</v>
      </c>
      <c r="R7" s="38">
        <v>3456</v>
      </c>
      <c r="S7" s="38">
        <v>6735</v>
      </c>
      <c r="T7" s="38">
        <v>65.349999999999994</v>
      </c>
      <c r="U7" s="38">
        <v>103.06</v>
      </c>
      <c r="V7" s="38">
        <v>213</v>
      </c>
      <c r="W7" s="38">
        <v>0.04</v>
      </c>
      <c r="X7" s="38">
        <v>5325</v>
      </c>
      <c r="Y7" s="38">
        <v>100.07</v>
      </c>
      <c r="Z7" s="38">
        <v>100.04</v>
      </c>
      <c r="AA7" s="38">
        <v>100.01</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27362.17</v>
      </c>
      <c r="BG7" s="38">
        <v>20962.82</v>
      </c>
      <c r="BH7" s="38">
        <v>21117.59</v>
      </c>
      <c r="BI7" s="38">
        <v>11332.74</v>
      </c>
      <c r="BJ7" s="38">
        <v>0</v>
      </c>
      <c r="BK7" s="38">
        <v>1665.33</v>
      </c>
      <c r="BL7" s="38">
        <v>1716.47</v>
      </c>
      <c r="BM7" s="38">
        <v>1741.94</v>
      </c>
      <c r="BN7" s="38">
        <v>1451.54</v>
      </c>
      <c r="BO7" s="38">
        <v>1700.42</v>
      </c>
      <c r="BP7" s="38">
        <v>985.48</v>
      </c>
      <c r="BQ7" s="38">
        <v>8.2799999999999994</v>
      </c>
      <c r="BR7" s="38">
        <v>10.199999999999999</v>
      </c>
      <c r="BS7" s="38">
        <v>10.43</v>
      </c>
      <c r="BT7" s="38">
        <v>10.08</v>
      </c>
      <c r="BU7" s="38">
        <v>1.93</v>
      </c>
      <c r="BV7" s="38">
        <v>37.92</v>
      </c>
      <c r="BW7" s="38">
        <v>35.049999999999997</v>
      </c>
      <c r="BX7" s="38">
        <v>33.86</v>
      </c>
      <c r="BY7" s="38">
        <v>33.58</v>
      </c>
      <c r="BZ7" s="38">
        <v>34.51</v>
      </c>
      <c r="CA7" s="38">
        <v>45.38</v>
      </c>
      <c r="CB7" s="38">
        <v>2379.16</v>
      </c>
      <c r="CC7" s="38">
        <v>1887.85</v>
      </c>
      <c r="CD7" s="38">
        <v>1923.77</v>
      </c>
      <c r="CE7" s="38">
        <v>1994.6</v>
      </c>
      <c r="CF7" s="38">
        <v>10364.209999999999</v>
      </c>
      <c r="CG7" s="38">
        <v>438.71</v>
      </c>
      <c r="CH7" s="38">
        <v>463.38</v>
      </c>
      <c r="CI7" s="38">
        <v>510.15</v>
      </c>
      <c r="CJ7" s="38">
        <v>514.39</v>
      </c>
      <c r="CK7" s="38">
        <v>476.11</v>
      </c>
      <c r="CL7" s="38">
        <v>377.04</v>
      </c>
      <c r="CM7" s="38">
        <v>30</v>
      </c>
      <c r="CN7" s="38">
        <v>30</v>
      </c>
      <c r="CO7" s="38">
        <v>30</v>
      </c>
      <c r="CP7" s="38">
        <v>30</v>
      </c>
      <c r="CQ7" s="38">
        <v>30</v>
      </c>
      <c r="CR7" s="38">
        <v>33.81</v>
      </c>
      <c r="CS7" s="38">
        <v>31.37</v>
      </c>
      <c r="CT7" s="38">
        <v>29.86</v>
      </c>
      <c r="CU7" s="38">
        <v>29.28</v>
      </c>
      <c r="CV7" s="38">
        <v>29.4</v>
      </c>
      <c r="CW7" s="38">
        <v>34.15</v>
      </c>
      <c r="CX7" s="38">
        <v>17.91</v>
      </c>
      <c r="CY7" s="38">
        <v>19.43</v>
      </c>
      <c r="CZ7" s="38">
        <v>21.05</v>
      </c>
      <c r="DA7" s="38">
        <v>21.8</v>
      </c>
      <c r="DB7" s="38">
        <v>22.54</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2018-02-14T01:12:03Z</cp:lastPrinted>
  <dcterms:created xsi:type="dcterms:W3CDTF">2017-12-25T02:35:26Z</dcterms:created>
  <dcterms:modified xsi:type="dcterms:W3CDTF">2018-02-19T05:00:29Z</dcterms:modified>
  <cp:category/>
</cp:coreProperties>
</file>