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<sst xmlns="http://schemas.openxmlformats.org/spreadsheetml/2006/main" count="245" uniqueCount="126">
  <si>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</si>
  <si>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</si>
  <si>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</si>
  <si>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</si>
  <si>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</si>
  <si>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</si>
  <si>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</si>
  <si>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</si>
  <si>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</si>
  <si>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</si>
  <si>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</si>
  <si>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</si>
  <si>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</si>
  <si>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</si>
  <si>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</si>
  <si>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</si>
  <si>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</si>
  <si>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</si>
  <si>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</si>
  <si>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</si>
  <si>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</si>
  <si>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</si>
  <si>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</si>
  <si>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</si>
  <si>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</si>
  <si>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</si>
  <si>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</si>
  <si>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</si>
  <si>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</si>
  <si>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</si>
  <si>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</si>
  <si>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</si>
  <si>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</si>
  <si>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</si>
  <si>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</si>
  <si>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</si>
  <si>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</si>
  <si>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</si>
  <si>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</si>
  <si>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</si>
  <si>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</si>
  <si>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</si>
  <si>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</si>
  <si>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</si>
  <si>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</si>
  <si>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</si>
  <si>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</si>
  <si>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</si>
  <si>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</si>
  <si>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</si>
  <si>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</si>
  <si>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</si>
  <si>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</si>
  <si>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</si>
  <si>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</si>
  <si>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</si>
  <si>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</si>
  <si>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</si>
  <si>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</si>
  <si>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</si>
  <si>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</si>
  <si>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</si>
  <si>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</si>
  <si>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</si>
  <si>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</si>
  <si>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</si>
  <si>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</si>
  <si>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</si>
  <si>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</si>
  <si>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</si>
  <si>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</si>
  <si>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</si>
  <si>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</si>
  <si>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</si>
  <si>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</si>
  <si>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</si>
  <si>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</si>
  <si>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</si>
  <si>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</si>
  <si>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</si>
  <si>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</si>
  <si>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</si>
  <si>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</si>
  <si>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</si>
  <si>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</si>
  <si>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</si>
  <si>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</si>
  <si>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</si>
  <si>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</si>
  <si>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</si>
  <si>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</si>
  <si>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</si>
  <si>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</si>
  <si>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</si>
  <si>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</si>
  <si>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</si>
  <si>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</si>
  <si>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</si>
  <si>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</si>
  <si>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</si>
  <si>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</si>
  <si>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</si>
  <si>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</si>
  <si>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</si>
  <si>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</si>
  <si>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</si>
  <si>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</si>
  <si>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</si>
  <si>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</si>
  <si>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</si>
  <si>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女川町</t>
  </si>
  <si>
    <t>法非適用</t>
  </si>
  <si>
    <t>下水道事業</t>
  </si>
  <si>
    <t>公共下水道</t>
  </si>
  <si>
    <t>Cd3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</si>
  <si>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</si>
  <si>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</si>
  <si>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</si>
  <si>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</si>
  <si>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</si>
  <si>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</si>
  <si>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</si>
  <si>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　収益的収支比率が100％未満となっているが、前年度より1.9増加している。経費回収率については、100％には達していないものの、類似団体平均値を上回り、前年度より2.49増加している。汚水処理原価については類似団体平均値を下回り、前年度より5.5減少している。
　経営基盤強化のための収入確保としては、汚水処理人口普及率向上が必至であるが、女川町復興計画に基づく災害復旧・復興事業等の面整備が平成32年度までには完了するため、有収水量の増加が見込まれる。
　また、今後復興事業の進捗に伴い高台地区の住宅再建や、災害公営住宅の完成に伴い水洗化率は増加する見込みである。
　使用料の回収についても、復旧・復興事業の完了に伴い、増加する見込みである。
　併せて、経費節減は重要な課題であるので、維持管理費の抑制には継続して取り組んでいく。
　具体的には、不明水対策を県や流域関連市町と連携を図りながら、計画的に対策を行っていく。
　また、民間活力の活用や、工事コストの縮減、下水道計画区域の見直しなどを積極的に行い、経費の節減に努める。
　今後、地方公営企業法を適用し、適正な経営管理を目指す。
</t>
    <rPh sb="1" eb="3">
      <t>シュウエキ</t>
    </rPh>
    <rPh sb="3" eb="4">
      <t>テキ</t>
    </rPh>
    <rPh sb="4" eb="6">
      <t>シュウシ</t>
    </rPh>
    <rPh sb="6" eb="8">
      <t>ヒリツ</t>
    </rPh>
    <rPh sb="13" eb="15">
      <t>ミマン</t>
    </rPh>
    <rPh sb="23" eb="25">
      <t>ゼンネン</t>
    </rPh>
    <rPh sb="25" eb="26">
      <t>ド</t>
    </rPh>
    <rPh sb="31" eb="33">
      <t>ゾウカ</t>
    </rPh>
    <rPh sb="38" eb="40">
      <t>ケイヒ</t>
    </rPh>
    <rPh sb="40" eb="42">
      <t>カイシュウ</t>
    </rPh>
    <rPh sb="42" eb="43">
      <t>リツ</t>
    </rPh>
    <rPh sb="55" eb="56">
      <t>タッ</t>
    </rPh>
    <rPh sb="65" eb="67">
      <t>ルイジ</t>
    </rPh>
    <rPh sb="67" eb="69">
      <t>ダンタイ</t>
    </rPh>
    <rPh sb="69" eb="72">
      <t>ヘイキンチ</t>
    </rPh>
    <rPh sb="73" eb="75">
      <t>ウワマワ</t>
    </rPh>
    <rPh sb="77" eb="79">
      <t>ゼンネン</t>
    </rPh>
    <rPh sb="79" eb="80">
      <t>ド</t>
    </rPh>
    <rPh sb="86" eb="88">
      <t>ゾウカ</t>
    </rPh>
    <rPh sb="93" eb="95">
      <t>オスイ</t>
    </rPh>
    <rPh sb="95" eb="97">
      <t>ショリ</t>
    </rPh>
    <rPh sb="97" eb="99">
      <t>ゲンカ</t>
    </rPh>
    <rPh sb="104" eb="106">
      <t>ルイジ</t>
    </rPh>
    <rPh sb="106" eb="108">
      <t>ダンタイ</t>
    </rPh>
    <rPh sb="108" eb="111">
      <t>ヘイキンチ</t>
    </rPh>
    <rPh sb="112" eb="114">
      <t>シタマワ</t>
    </rPh>
    <rPh sb="116" eb="118">
      <t>ゼンネン</t>
    </rPh>
    <rPh sb="118" eb="119">
      <t>ド</t>
    </rPh>
    <rPh sb="124" eb="126">
      <t>ゲンショウ</t>
    </rPh>
    <rPh sb="133" eb="135">
      <t>ケイエイ</t>
    </rPh>
    <rPh sb="135" eb="137">
      <t>キバン</t>
    </rPh>
    <rPh sb="137" eb="139">
      <t>キョウカ</t>
    </rPh>
    <rPh sb="143" eb="145">
      <t>シュウニュウ</t>
    </rPh>
    <rPh sb="145" eb="147">
      <t>カクホ</t>
    </rPh>
    <rPh sb="152" eb="154">
      <t>オスイ</t>
    </rPh>
    <rPh sb="154" eb="156">
      <t>ショリ</t>
    </rPh>
    <rPh sb="156" eb="158">
      <t>ジンコウ</t>
    </rPh>
    <rPh sb="158" eb="160">
      <t>フキュウ</t>
    </rPh>
    <rPh sb="160" eb="161">
      <t>リツ</t>
    </rPh>
    <rPh sb="161" eb="163">
      <t>コウジョウ</t>
    </rPh>
    <rPh sb="164" eb="166">
      <t>ヒッシ</t>
    </rPh>
    <rPh sb="171" eb="174">
      <t>オナガワチョウ</t>
    </rPh>
    <rPh sb="174" eb="176">
      <t>フッコウ</t>
    </rPh>
    <rPh sb="176" eb="178">
      <t>ケイカク</t>
    </rPh>
    <rPh sb="179" eb="180">
      <t>モト</t>
    </rPh>
    <rPh sb="182" eb="184">
      <t>サイガイ</t>
    </rPh>
    <rPh sb="184" eb="186">
      <t>フッキュウ</t>
    </rPh>
    <rPh sb="187" eb="189">
      <t>フッコウ</t>
    </rPh>
    <rPh sb="189" eb="191">
      <t>ジギョウ</t>
    </rPh>
    <rPh sb="191" eb="192">
      <t>トウ</t>
    </rPh>
    <rPh sb="193" eb="194">
      <t>メン</t>
    </rPh>
    <rPh sb="194" eb="196">
      <t>セイビ</t>
    </rPh>
    <rPh sb="197" eb="199">
      <t>ヘイセイ</t>
    </rPh>
    <rPh sb="201" eb="203">
      <t>ネンド</t>
    </rPh>
    <rPh sb="207" eb="209">
      <t>カンリョウ</t>
    </rPh>
    <rPh sb="214" eb="216">
      <t>ユウシュウ</t>
    </rPh>
    <rPh sb="216" eb="218">
      <t>スイリョウ</t>
    </rPh>
    <rPh sb="219" eb="221">
      <t>ゾウカ</t>
    </rPh>
    <rPh sb="222" eb="224">
      <t>ミコ</t>
    </rPh>
    <rPh sb="233" eb="235">
      <t>コンゴ</t>
    </rPh>
    <rPh sb="235" eb="237">
      <t>フッコウ</t>
    </rPh>
    <rPh sb="237" eb="239">
      <t>ジギョウ</t>
    </rPh>
    <rPh sb="240" eb="242">
      <t>シンチョク</t>
    </rPh>
    <rPh sb="243" eb="244">
      <t>トモナ</t>
    </rPh>
    <rPh sb="245" eb="247">
      <t>タカダイ</t>
    </rPh>
    <rPh sb="247" eb="249">
      <t>チク</t>
    </rPh>
    <rPh sb="250" eb="252">
      <t>ジュウタク</t>
    </rPh>
    <rPh sb="252" eb="254">
      <t>サイケン</t>
    </rPh>
    <rPh sb="256" eb="258">
      <t>サイガイ</t>
    </rPh>
    <rPh sb="258" eb="260">
      <t>コウエイ</t>
    </rPh>
    <rPh sb="260" eb="262">
      <t>ジュウタク</t>
    </rPh>
    <rPh sb="263" eb="265">
      <t>カンセイ</t>
    </rPh>
    <rPh sb="266" eb="267">
      <t>トモナ</t>
    </rPh>
    <rPh sb="268" eb="271">
      <t>スイセンカ</t>
    </rPh>
    <rPh sb="271" eb="272">
      <t>リツ</t>
    </rPh>
    <rPh sb="273" eb="275">
      <t>ゾウカ</t>
    </rPh>
    <rPh sb="277" eb="279">
      <t>ミコ</t>
    </rPh>
    <rPh sb="286" eb="289">
      <t>シヨウリョウ</t>
    </rPh>
    <rPh sb="290" eb="292">
      <t>カイシュウ</t>
    </rPh>
    <rPh sb="298" eb="300">
      <t>フッキュウ</t>
    </rPh>
    <rPh sb="301" eb="303">
      <t>フッコウ</t>
    </rPh>
    <rPh sb="303" eb="305">
      <t>ジギョウ</t>
    </rPh>
    <rPh sb="306" eb="308">
      <t>カンリョウ</t>
    </rPh>
    <rPh sb="309" eb="310">
      <t>トモナ</t>
    </rPh>
    <rPh sb="312" eb="314">
      <t>ゾウカ</t>
    </rPh>
    <rPh sb="316" eb="318">
      <t>ミコ</t>
    </rPh>
    <rPh sb="325" eb="326">
      <t>アワ</t>
    </rPh>
    <rPh sb="329" eb="331">
      <t>ケイヒ</t>
    </rPh>
    <rPh sb="331" eb="333">
      <t>セツゲン</t>
    </rPh>
    <rPh sb="334" eb="336">
      <t>ジュウヨウ</t>
    </rPh>
    <rPh sb="337" eb="339">
      <t>カダイ</t>
    </rPh>
    <rPh sb="345" eb="347">
      <t>イジ</t>
    </rPh>
    <rPh sb="347" eb="349">
      <t>カンリ</t>
    </rPh>
    <rPh sb="349" eb="350">
      <t>ヒ</t>
    </rPh>
    <rPh sb="351" eb="353">
      <t>ヨクセイ</t>
    </rPh>
    <rPh sb="355" eb="357">
      <t>ケイゾク</t>
    </rPh>
    <rPh sb="359" eb="360">
      <t>ト</t>
    </rPh>
    <rPh sb="361" eb="362">
      <t>ク</t>
    </rPh>
    <rPh sb="369" eb="372">
      <t>グタイテキ</t>
    </rPh>
    <rPh sb="375" eb="377">
      <t>フメイ</t>
    </rPh>
    <rPh sb="377" eb="378">
      <t>スイ</t>
    </rPh>
    <rPh sb="378" eb="380">
      <t>タイサク</t>
    </rPh>
    <rPh sb="381" eb="382">
      <t>ケン</t>
    </rPh>
    <rPh sb="383" eb="385">
      <t>リュウイキ</t>
    </rPh>
    <rPh sb="385" eb="387">
      <t>カンレン</t>
    </rPh>
    <rPh sb="387" eb="389">
      <t>シチョウ</t>
    </rPh>
    <rPh sb="390" eb="392">
      <t>レンケイ</t>
    </rPh>
    <rPh sb="393" eb="394">
      <t>ハカ</t>
    </rPh>
    <rPh sb="399" eb="401">
      <t>ケイカク</t>
    </rPh>
    <rPh sb="401" eb="402">
      <t>テキ</t>
    </rPh>
    <rPh sb="403" eb="405">
      <t>タイサク</t>
    </rPh>
    <rPh sb="406" eb="407">
      <t>オコナ</t>
    </rPh>
    <rPh sb="417" eb="419">
      <t>ミンカン</t>
    </rPh>
    <rPh sb="419" eb="421">
      <t>カツリョク</t>
    </rPh>
    <rPh sb="422" eb="424">
      <t>カツヨウ</t>
    </rPh>
    <rPh sb="426" eb="428">
      <t>コウジ</t>
    </rPh>
    <rPh sb="432" eb="434">
      <t>シュクゲン</t>
    </rPh>
    <rPh sb="435" eb="438">
      <t>ゲスイドウ</t>
    </rPh>
    <rPh sb="438" eb="440">
      <t>ケイカク</t>
    </rPh>
    <rPh sb="440" eb="442">
      <t>クイキ</t>
    </rPh>
    <rPh sb="443" eb="445">
      <t>ミナオ</t>
    </rPh>
    <rPh sb="449" eb="451">
      <t>セッキョク</t>
    </rPh>
    <rPh sb="451" eb="452">
      <t>テキ</t>
    </rPh>
    <rPh sb="453" eb="454">
      <t>オコナ</t>
    </rPh>
    <rPh sb="456" eb="458">
      <t>ケイヒ</t>
    </rPh>
    <rPh sb="459" eb="461">
      <t>セツゲン</t>
    </rPh>
    <rPh sb="462" eb="463">
      <t>ツト</t>
    </rPh>
    <rPh sb="468" eb="470">
      <t>コンゴ</t>
    </rPh>
    <rPh sb="471" eb="473">
      <t>チホウ</t>
    </rPh>
    <rPh sb="473" eb="475">
      <t>コウエイ</t>
    </rPh>
    <rPh sb="475" eb="477">
      <t>キギョウ</t>
    </rPh>
    <rPh sb="477" eb="478">
      <t>ホウ</t>
    </rPh>
    <rPh sb="479" eb="481">
      <t>テキヨウ</t>
    </rPh>
    <rPh sb="483" eb="485">
      <t>テキセイ</t>
    </rPh>
    <rPh sb="486" eb="488">
      <t>ケイエイ</t>
    </rPh>
    <rPh sb="488" eb="490">
      <t>カンリ</t>
    </rPh>
    <rPh sb="491" eb="493">
      <t>メザ</t>
    </rPh>
    <phoneticPr fontId="4"/>
  </si>
  <si>
    <t>　現在は未だ、東日本大震災により被災した施設の復旧事業の最中であり、復旧事業完了後に老朽化管渠等の更新計画を策定する予定である。</t>
    <rPh sb="1" eb="3">
      <t>ゲンザイ</t>
    </rPh>
    <rPh sb="4" eb="5">
      <t>イマ</t>
    </rPh>
    <rPh sb="7" eb="8">
      <t>ヒガシ</t>
    </rPh>
    <rPh sb="8" eb="10">
      <t>ニホン</t>
    </rPh>
    <rPh sb="10" eb="13">
      <t>ダイシンサイ</t>
    </rPh>
    <rPh sb="16" eb="18">
      <t>ヒサイ</t>
    </rPh>
    <rPh sb="20" eb="22">
      <t>シセツ</t>
    </rPh>
    <rPh sb="23" eb="25">
      <t>フッキュウ</t>
    </rPh>
    <rPh sb="25" eb="27">
      <t>ジギョウ</t>
    </rPh>
    <rPh sb="28" eb="30">
      <t>サイチュウ</t>
    </rPh>
    <rPh sb="34" eb="36">
      <t>フッキュウ</t>
    </rPh>
    <rPh sb="36" eb="38">
      <t>ジギョウ</t>
    </rPh>
    <rPh sb="38" eb="40">
      <t>カンリョウ</t>
    </rPh>
    <rPh sb="40" eb="41">
      <t>ゴ</t>
    </rPh>
    <rPh sb="42" eb="45">
      <t>ロウキュウカ</t>
    </rPh>
    <rPh sb="45" eb="47">
      <t>カンキョ</t>
    </rPh>
    <rPh sb="47" eb="48">
      <t>トウ</t>
    </rPh>
    <rPh sb="49" eb="51">
      <t>コウシン</t>
    </rPh>
    <rPh sb="51" eb="53">
      <t>ケイカク</t>
    </rPh>
    <rPh sb="54" eb="56">
      <t>サクテイ</t>
    </rPh>
    <rPh sb="58" eb="60">
      <t>ヨテイ</t>
    </rPh>
    <phoneticPr fontId="4"/>
  </si>
  <si>
    <t>　当初、平成32年度完成を目標に下水道区域における管渠、人孔、マンホールポンプ等の生活排水処理施設の整備に取り組んできたが、東日本大震災により整備済延長の56.7%が被災したため、現在は女川町復興計画に基づく復旧・復興を行っている。
　復旧・復興の進捗に伴い、水洗化率も向上し、使用料の回収率も向上する見込みであるが、依然として一般会計からの繰入金への依存が課題となる。
　今後、地方公営企業法を適用することにより、適正な料金設定を行い、下水道事業の健全な経営を目指す。</t>
    <rPh sb="1" eb="3">
      <t>トウショ</t>
    </rPh>
    <rPh sb="4" eb="6">
      <t>ヘイセイ</t>
    </rPh>
    <rPh sb="8" eb="10">
      <t>ネンド</t>
    </rPh>
    <rPh sb="10" eb="12">
      <t>カンセイ</t>
    </rPh>
    <rPh sb="13" eb="15">
      <t>モクヒョウ</t>
    </rPh>
    <rPh sb="16" eb="19">
      <t>ゲスイドウ</t>
    </rPh>
    <rPh sb="19" eb="21">
      <t>クイキ</t>
    </rPh>
    <rPh sb="25" eb="27">
      <t>カンキョ</t>
    </rPh>
    <rPh sb="118" eb="120">
      <t>フッキュウ</t>
    </rPh>
    <rPh sb="121" eb="123">
      <t>フッコウ</t>
    </rPh>
    <rPh sb="124" eb="126">
      <t>シンチョク</t>
    </rPh>
    <rPh sb="127" eb="128">
      <t>トモナ</t>
    </rPh>
    <rPh sb="130" eb="133">
      <t>スイセンカ</t>
    </rPh>
    <rPh sb="133" eb="134">
      <t>リツ</t>
    </rPh>
    <rPh sb="135" eb="137">
      <t>コウジョウ</t>
    </rPh>
    <rPh sb="139" eb="142">
      <t>シヨウリョウ</t>
    </rPh>
    <rPh sb="143" eb="145">
      <t>カイシュウ</t>
    </rPh>
    <rPh sb="145" eb="146">
      <t>リツ</t>
    </rPh>
    <rPh sb="147" eb="149">
      <t>コウジョウ</t>
    </rPh>
    <rPh sb="151" eb="153">
      <t>ミコ</t>
    </rPh>
    <rPh sb="159" eb="161">
      <t>イゼン</t>
    </rPh>
    <rPh sb="164" eb="166">
      <t>イッパン</t>
    </rPh>
    <rPh sb="166" eb="168">
      <t>カイケイ</t>
    </rPh>
    <rPh sb="171" eb="173">
      <t>クリイレ</t>
    </rPh>
    <rPh sb="173" eb="174">
      <t>キン</t>
    </rPh>
    <rPh sb="176" eb="178">
      <t>イゾン</t>
    </rPh>
    <rPh sb="179" eb="181">
      <t>カダイ</t>
    </rPh>
    <rPh sb="187" eb="189">
      <t>コンゴ</t>
    </rPh>
    <rPh sb="190" eb="192">
      <t>チホウ</t>
    </rPh>
    <rPh sb="192" eb="194">
      <t>コウエイ</t>
    </rPh>
    <rPh sb="194" eb="196">
      <t>キギョウ</t>
    </rPh>
    <rPh sb="196" eb="197">
      <t>ホウ</t>
    </rPh>
    <rPh sb="198" eb="200">
      <t>テキヨウ</t>
    </rPh>
    <rPh sb="208" eb="210">
      <t>テキセイ</t>
    </rPh>
    <rPh sb="211" eb="213">
      <t>リョウキン</t>
    </rPh>
    <rPh sb="213" eb="215">
      <t>セッテイ</t>
    </rPh>
    <rPh sb="216" eb="217">
      <t>オコナ</t>
    </rPh>
    <rPh sb="219" eb="222">
      <t>ゲスイドウ</t>
    </rPh>
    <rPh sb="222" eb="224">
      <t>ジギョウ</t>
    </rPh>
    <rPh sb="225" eb="227">
      <t>ケンゼン</t>
    </rPh>
    <rPh sb="228" eb="230">
      <t>ケイエイ</t>
    </rPh>
    <rPh sb="231" eb="233">
      <t>メザ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</si>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</sst>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0.98</c:v>
                </c:pt>
                <c:pt idx="4" formatCode="#,##0.00;&quot;△&quot;#,##0.00;&quot;-&quot;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09280"/>
        <c:axId val="11134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0.19</c:v>
                </c:pt>
                <c:pt idx="2">
                  <c:v>0.16</c:v>
                </c:pt>
                <c:pt idx="3">
                  <c:v>0.2</c:v>
                </c:pt>
                <c:pt idx="4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09280"/>
        <c:axId val="111345024"/>
      </c:lineChart>
      <c:dateAx>
        <c:axId val="10660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45024"/>
        <c:crosses val="autoZero"/>
        <c:auto val="1"/>
        <c:lblOffset val="100"/>
        <c:baseTimeUnit val="years"/>
      </c:dateAx>
      <c:valAx>
        <c:axId val="11134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0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54720"/>
        <c:axId val="10138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40.07</c:v>
                </c:pt>
                <c:pt idx="1">
                  <c:v>39.92</c:v>
                </c:pt>
                <c:pt idx="2">
                  <c:v>41.63</c:v>
                </c:pt>
                <c:pt idx="3">
                  <c:v>39.869999999999997</c:v>
                </c:pt>
                <c:pt idx="4">
                  <c:v>41.28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54720"/>
        <c:axId val="101388672"/>
      </c:lineChart>
      <c:dateAx>
        <c:axId val="101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88672"/>
        <c:crosses val="autoZero"/>
        <c:auto val="1"/>
        <c:lblOffset val="100"/>
        <c:baseTimeUnit val="years"/>
      </c:dateAx>
      <c:valAx>
        <c:axId val="10138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56.45</c:v>
                </c:pt>
                <c:pt idx="1">
                  <c:v>59.33</c:v>
                </c:pt>
                <c:pt idx="2">
                  <c:v>62.63</c:v>
                </c:pt>
                <c:pt idx="3">
                  <c:v>62.4</c:v>
                </c:pt>
                <c:pt idx="4">
                  <c:v>66.819999999999993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10688"/>
        <c:axId val="10142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</c:v>
                </c:pt>
                <c:pt idx="1">
                  <c:v>65.86</c:v>
                </c:pt>
                <c:pt idx="2">
                  <c:v>66.33</c:v>
                </c:pt>
                <c:pt idx="3">
                  <c:v>61.37</c:v>
                </c:pt>
                <c:pt idx="4">
                  <c:v>61.3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10688"/>
        <c:axId val="101421056"/>
      </c:lineChart>
      <c:dateAx>
        <c:axId val="10141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21056"/>
        <c:crosses val="autoZero"/>
        <c:auto val="1"/>
        <c:lblOffset val="100"/>
        <c:baseTimeUnit val="years"/>
      </c:dateAx>
      <c:valAx>
        <c:axId val="10142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1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23.64</c:v>
                </c:pt>
                <c:pt idx="1">
                  <c:v>89.92</c:v>
                </c:pt>
                <c:pt idx="2">
                  <c:v>89.74</c:v>
                </c:pt>
                <c:pt idx="3">
                  <c:v>89.38</c:v>
                </c:pt>
                <c:pt idx="4">
                  <c:v>91.28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06976"/>
        <c:axId val="12902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06976"/>
        <c:axId val="129022592"/>
      </c:lineChart>
      <c:dateAx>
        <c:axId val="12900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022592"/>
        <c:crosses val="autoZero"/>
        <c:auto val="1"/>
        <c:lblOffset val="100"/>
        <c:baseTimeUnit val="years"/>
      </c:dateAx>
      <c:valAx>
        <c:axId val="12902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00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82944"/>
        <c:axId val="15609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82944"/>
        <c:axId val="156090368"/>
      </c:lineChart>
      <c:dateAx>
        <c:axId val="15608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090368"/>
        <c:crosses val="autoZero"/>
        <c:auto val="1"/>
        <c:lblOffset val="100"/>
        <c:baseTimeUnit val="years"/>
      </c:dateAx>
      <c:valAx>
        <c:axId val="15609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08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34400"/>
        <c:axId val="10093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34400"/>
        <c:axId val="100936320"/>
      </c:lineChart>
      <c:dateAx>
        <c:axId val="10093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36320"/>
        <c:crosses val="autoZero"/>
        <c:auto val="1"/>
        <c:lblOffset val="100"/>
        <c:baseTimeUnit val="years"/>
      </c:dateAx>
      <c:valAx>
        <c:axId val="10093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93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0784"/>
        <c:axId val="10095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50784"/>
        <c:axId val="100952704"/>
      </c:lineChart>
      <c:dateAx>
        <c:axId val="10095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52704"/>
        <c:crosses val="autoZero"/>
        <c:auto val="1"/>
        <c:lblOffset val="100"/>
        <c:baseTimeUnit val="years"/>
      </c:dateAx>
      <c:valAx>
        <c:axId val="10095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95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70880"/>
        <c:axId val="10097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70880"/>
        <c:axId val="100972800"/>
      </c:lineChart>
      <c:dateAx>
        <c:axId val="10097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72800"/>
        <c:crosses val="autoZero"/>
        <c:auto val="1"/>
        <c:lblOffset val="100"/>
        <c:baseTimeUnit val="years"/>
      </c:dateAx>
      <c:valAx>
        <c:axId val="10097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97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3658.15</c:v>
                </c:pt>
                <c:pt idx="4" formatCode="#,##0.00;&quot;△&quot;#,##0.00;&quot;-&quot;">
                  <c:v>3230.12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82144"/>
        <c:axId val="10098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1574.53</c:v>
                </c:pt>
                <c:pt idx="1">
                  <c:v>1506.51</c:v>
                </c:pt>
                <c:pt idx="2">
                  <c:v>1315.67</c:v>
                </c:pt>
                <c:pt idx="3">
                  <c:v>1824.34</c:v>
                </c:pt>
                <c:pt idx="4">
                  <c:v>1604.64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82144"/>
        <c:axId val="100984320"/>
      </c:lineChart>
      <c:dateAx>
        <c:axId val="10098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84320"/>
        <c:crosses val="autoZero"/>
        <c:auto val="1"/>
        <c:lblOffset val="100"/>
        <c:baseTimeUnit val="years"/>
      </c:dateAx>
      <c:valAx>
        <c:axId val="10098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98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98.68</c:v>
                </c:pt>
                <c:pt idx="1">
                  <c:v>99.44</c:v>
                </c:pt>
                <c:pt idx="2">
                  <c:v>99.33</c:v>
                </c:pt>
                <c:pt idx="3">
                  <c:v>96.74</c:v>
                </c:pt>
                <c:pt idx="4">
                  <c:v>99.23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10432"/>
        <c:axId val="10101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57.36</c:v>
                </c:pt>
                <c:pt idx="1">
                  <c:v>57.33</c:v>
                </c:pt>
                <c:pt idx="2">
                  <c:v>60.78</c:v>
                </c:pt>
                <c:pt idx="3">
                  <c:v>54.16</c:v>
                </c:pt>
                <c:pt idx="4">
                  <c:v>60.01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10432"/>
        <c:axId val="101016704"/>
      </c:lineChart>
      <c:dateAx>
        <c:axId val="10101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16704"/>
        <c:crosses val="autoZero"/>
        <c:auto val="1"/>
        <c:lblOffset val="100"/>
        <c:baseTimeUnit val="years"/>
      </c:dateAx>
      <c:valAx>
        <c:axId val="10101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1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202.58</c:v>
                </c:pt>
                <c:pt idx="1">
                  <c:v>201.29</c:v>
                </c:pt>
                <c:pt idx="2">
                  <c:v>205.49</c:v>
                </c:pt>
                <c:pt idx="3">
                  <c:v>211.92</c:v>
                </c:pt>
                <c:pt idx="4">
                  <c:v>206.42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34624"/>
        <c:axId val="10103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279.91000000000003</c:v>
                </c:pt>
                <c:pt idx="1">
                  <c:v>284.52999999999997</c:v>
                </c:pt>
                <c:pt idx="2">
                  <c:v>276.26</c:v>
                </c:pt>
                <c:pt idx="3">
                  <c:v>307.56</c:v>
                </c:pt>
                <c:pt idx="4">
                  <c:v>277.67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34624"/>
        <c:axId val="101036800"/>
      </c:lineChart>
      <c:dateAx>
        <c:axId val="10103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36800"/>
        <c:crosses val="autoZero"/>
        <c:auto val="1"/>
        <c:lblOffset val="100"/>
        <c:baseTimeUnit val="years"/>
      </c:dateAx>
      <c:valAx>
        <c:axId val="10103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3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>
      <selection activeCell="AD8" sqref="AD8:AJ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宮城県　女川町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Cd3</v>
      </c>
      <c r="X8" s="48"/>
      <c r="Y8" s="48"/>
      <c r="Z8" s="48"/>
      <c r="AA8" s="48"/>
      <c r="AB8" s="48"/>
      <c r="AC8" s="48"/>
      <c r="AD8" s="83" t="s">
        <v>125</v>
      </c>
      <c r="AE8" s="83"/>
      <c r="AF8" s="83"/>
      <c r="AG8" s="83"/>
      <c r="AH8" s="83"/>
      <c r="AI8" s="83"/>
      <c r="AJ8" s="83"/>
      <c r="AK8" s="4"/>
      <c r="AL8" s="49">
        <f>データ!S6</f>
        <v>6735</v>
      </c>
      <c r="AM8" s="49"/>
      <c r="AN8" s="49"/>
      <c r="AO8" s="49"/>
      <c r="AP8" s="49"/>
      <c r="AQ8" s="49"/>
      <c r="AR8" s="49"/>
      <c r="AS8" s="49"/>
      <c r="AT8" s="45">
        <f>データ!T6</f>
        <v>65.349999999999994</v>
      </c>
      <c r="AU8" s="45"/>
      <c r="AV8" s="45"/>
      <c r="AW8" s="45"/>
      <c r="AX8" s="45"/>
      <c r="AY8" s="45"/>
      <c r="AZ8" s="45"/>
      <c r="BA8" s="45"/>
      <c r="BB8" s="45">
        <f>データ!U6</f>
        <v>103.06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0" t="s">
        <v>20</v>
      </c>
      <c r="BM9" s="5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78.42</v>
      </c>
      <c r="Q10" s="45"/>
      <c r="R10" s="45"/>
      <c r="S10" s="45"/>
      <c r="T10" s="45"/>
      <c r="U10" s="45"/>
      <c r="V10" s="45"/>
      <c r="W10" s="45">
        <f>データ!Q6</f>
        <v>112.72</v>
      </c>
      <c r="X10" s="45"/>
      <c r="Y10" s="45"/>
      <c r="Z10" s="45"/>
      <c r="AA10" s="45"/>
      <c r="AB10" s="45"/>
      <c r="AC10" s="45"/>
      <c r="AD10" s="49">
        <f>データ!R6</f>
        <v>3456</v>
      </c>
      <c r="AE10" s="49"/>
      <c r="AF10" s="49"/>
      <c r="AG10" s="49"/>
      <c r="AH10" s="49"/>
      <c r="AI10" s="49"/>
      <c r="AJ10" s="49"/>
      <c r="AK10" s="2"/>
      <c r="AL10" s="49">
        <f>データ!V6</f>
        <v>5229</v>
      </c>
      <c r="AM10" s="49"/>
      <c r="AN10" s="49"/>
      <c r="AO10" s="49"/>
      <c r="AP10" s="49"/>
      <c r="AQ10" s="49"/>
      <c r="AR10" s="49"/>
      <c r="AS10" s="49"/>
      <c r="AT10" s="45">
        <f>データ!W6</f>
        <v>2.35</v>
      </c>
      <c r="AU10" s="45"/>
      <c r="AV10" s="45"/>
      <c r="AW10" s="45"/>
      <c r="AX10" s="45"/>
      <c r="AY10" s="45"/>
      <c r="AZ10" s="45"/>
      <c r="BA10" s="45"/>
      <c r="BB10" s="45">
        <f>データ!X6</f>
        <v>2225.11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7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20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20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20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9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7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20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20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20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9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>
      <c r="A56" s="2"/>
      <c r="B56" s="17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20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20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20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9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>
      <c r="A57" s="2"/>
      <c r="B57" s="17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20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20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20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9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>
      <c r="A79" s="2"/>
      <c r="B79" s="17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20"/>
      <c r="V79" s="20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20"/>
      <c r="AP79" s="20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8"/>
      <c r="BJ79" s="19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>
      <c r="A80" s="2"/>
      <c r="B80" s="17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20"/>
      <c r="V80" s="20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20"/>
      <c r="AP80" s="20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8"/>
      <c r="BJ80" s="19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>
      <c r="A4" s="28" t="s">
        <v>69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45811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宮城県　女川町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78.42</v>
      </c>
      <c r="Q6" s="34">
        <f t="shared" si="3"/>
        <v>112.72</v>
      </c>
      <c r="R6" s="34">
        <f t="shared" si="3"/>
        <v>3456</v>
      </c>
      <c r="S6" s="34">
        <f t="shared" si="3"/>
        <v>6735</v>
      </c>
      <c r="T6" s="34">
        <f t="shared" si="3"/>
        <v>65.349999999999994</v>
      </c>
      <c r="U6" s="34">
        <f t="shared" si="3"/>
        <v>103.06</v>
      </c>
      <c r="V6" s="34">
        <f t="shared" si="3"/>
        <v>5229</v>
      </c>
      <c r="W6" s="34">
        <f t="shared" si="3"/>
        <v>2.35</v>
      </c>
      <c r="X6" s="34">
        <f t="shared" si="3"/>
        <v>2225.11</v>
      </c>
      <c r="Y6" s="35">
        <f>IF(Y7="",NA(),Y7)</f>
        <v>23.64</v>
      </c>
      <c r="Z6" s="35">
        <f t="shared" ref="Z6:AH6" si="4">IF(Z7="",NA(),Z7)</f>
        <v>89.92</v>
      </c>
      <c r="AA6" s="35">
        <f t="shared" si="4"/>
        <v>89.74</v>
      </c>
      <c r="AB6" s="35">
        <f t="shared" si="4"/>
        <v>89.38</v>
      </c>
      <c r="AC6" s="35">
        <f t="shared" si="4"/>
        <v>91.28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5">
        <f t="shared" si="7"/>
        <v>3658.15</v>
      </c>
      <c r="BJ6" s="35">
        <f t="shared" si="7"/>
        <v>3230.12</v>
      </c>
      <c r="BK6" s="35">
        <f t="shared" si="7"/>
        <v>1574.53</v>
      </c>
      <c r="BL6" s="35">
        <f t="shared" si="7"/>
        <v>1506.51</v>
      </c>
      <c r="BM6" s="35">
        <f t="shared" si="7"/>
        <v>1315.67</v>
      </c>
      <c r="BN6" s="35">
        <f t="shared" si="7"/>
        <v>1824.34</v>
      </c>
      <c r="BO6" s="35">
        <f t="shared" si="7"/>
        <v>1604.64</v>
      </c>
      <c r="BP6" s="34" t="str">
        <f>IF(BP7="","",IF(BP7="-","【-】","【"&amp;SUBSTITUTE(TEXT(BP7,"#,##0.00"),"-","△")&amp;"】"))</f>
        <v>【728.30】</v>
      </c>
      <c r="BQ6" s="35">
        <f>IF(BQ7="",NA(),BQ7)</f>
        <v>98.68</v>
      </c>
      <c r="BR6" s="35">
        <f t="shared" ref="BR6:BZ6" si="8">IF(BR7="",NA(),BR7)</f>
        <v>99.44</v>
      </c>
      <c r="BS6" s="35">
        <f t="shared" si="8"/>
        <v>99.33</v>
      </c>
      <c r="BT6" s="35">
        <f t="shared" si="8"/>
        <v>96.74</v>
      </c>
      <c r="BU6" s="35">
        <f t="shared" si="8"/>
        <v>99.23</v>
      </c>
      <c r="BV6" s="35">
        <f t="shared" si="8"/>
        <v>57.36</v>
      </c>
      <c r="BW6" s="35">
        <f t="shared" si="8"/>
        <v>57.33</v>
      </c>
      <c r="BX6" s="35">
        <f t="shared" si="8"/>
        <v>60.78</v>
      </c>
      <c r="BY6" s="35">
        <f t="shared" si="8"/>
        <v>54.16</v>
      </c>
      <c r="BZ6" s="35">
        <f t="shared" si="8"/>
        <v>60.01</v>
      </c>
      <c r="CA6" s="34" t="str">
        <f>IF(CA7="","",IF(CA7="-","【-】","【"&amp;SUBSTITUTE(TEXT(CA7,"#,##0.00"),"-","△")&amp;"】"))</f>
        <v>【100.04】</v>
      </c>
      <c r="CB6" s="35">
        <f>IF(CB7="",NA(),CB7)</f>
        <v>202.58</v>
      </c>
      <c r="CC6" s="35">
        <f t="shared" ref="CC6:CK6" si="9">IF(CC7="",NA(),CC7)</f>
        <v>201.29</v>
      </c>
      <c r="CD6" s="35">
        <f t="shared" si="9"/>
        <v>205.49</v>
      </c>
      <c r="CE6" s="35">
        <f t="shared" si="9"/>
        <v>211.92</v>
      </c>
      <c r="CF6" s="35">
        <f t="shared" si="9"/>
        <v>206.42</v>
      </c>
      <c r="CG6" s="35">
        <f t="shared" si="9"/>
        <v>279.91000000000003</v>
      </c>
      <c r="CH6" s="35">
        <f t="shared" si="9"/>
        <v>284.52999999999997</v>
      </c>
      <c r="CI6" s="35">
        <f t="shared" si="9"/>
        <v>276.26</v>
      </c>
      <c r="CJ6" s="35">
        <f t="shared" si="9"/>
        <v>307.56</v>
      </c>
      <c r="CK6" s="35">
        <f t="shared" si="9"/>
        <v>277.67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40.07</v>
      </c>
      <c r="CS6" s="35">
        <f t="shared" si="10"/>
        <v>39.92</v>
      </c>
      <c r="CT6" s="35">
        <f t="shared" si="10"/>
        <v>41.63</v>
      </c>
      <c r="CU6" s="35">
        <f t="shared" si="10"/>
        <v>39.869999999999997</v>
      </c>
      <c r="CV6" s="35">
        <f t="shared" si="10"/>
        <v>41.28</v>
      </c>
      <c r="CW6" s="34" t="str">
        <f>IF(CW7="","",IF(CW7="-","【-】","【"&amp;SUBSTITUTE(TEXT(CW7,"#,##0.00"),"-","△")&amp;"】"))</f>
        <v>【60.09】</v>
      </c>
      <c r="CX6" s="35">
        <f>IF(CX7="",NA(),CX7)</f>
        <v>56.45</v>
      </c>
      <c r="CY6" s="35">
        <f t="shared" ref="CY6:DG6" si="11">IF(CY7="",NA(),CY7)</f>
        <v>59.33</v>
      </c>
      <c r="CZ6" s="35">
        <f t="shared" si="11"/>
        <v>62.63</v>
      </c>
      <c r="DA6" s="35">
        <f t="shared" si="11"/>
        <v>62.4</v>
      </c>
      <c r="DB6" s="35">
        <f t="shared" si="11"/>
        <v>66.819999999999993</v>
      </c>
      <c r="DC6" s="35">
        <f t="shared" si="11"/>
        <v>66</v>
      </c>
      <c r="DD6" s="35">
        <f t="shared" si="11"/>
        <v>65.86</v>
      </c>
      <c r="DE6" s="35">
        <f t="shared" si="11"/>
        <v>66.33</v>
      </c>
      <c r="DF6" s="35">
        <f t="shared" si="11"/>
        <v>61.37</v>
      </c>
      <c r="DG6" s="35">
        <f t="shared" si="11"/>
        <v>61.3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0.98</v>
      </c>
      <c r="EI6" s="35">
        <f t="shared" si="14"/>
        <v>0.36</v>
      </c>
      <c r="EJ6" s="35">
        <f t="shared" si="14"/>
        <v>0.18</v>
      </c>
      <c r="EK6" s="35">
        <f t="shared" si="14"/>
        <v>0.19</v>
      </c>
      <c r="EL6" s="35">
        <f t="shared" si="14"/>
        <v>0.16</v>
      </c>
      <c r="EM6" s="35">
        <f t="shared" si="14"/>
        <v>0.2</v>
      </c>
      <c r="EN6" s="35">
        <f t="shared" si="14"/>
        <v>0.19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45811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78.42</v>
      </c>
      <c r="Q7" s="38">
        <v>112.72</v>
      </c>
      <c r="R7" s="38">
        <v>3456</v>
      </c>
      <c r="S7" s="38">
        <v>6735</v>
      </c>
      <c r="T7" s="38">
        <v>65.349999999999994</v>
      </c>
      <c r="U7" s="38">
        <v>103.06</v>
      </c>
      <c r="V7" s="38">
        <v>5229</v>
      </c>
      <c r="W7" s="38">
        <v>2.35</v>
      </c>
      <c r="X7" s="38">
        <v>2225.11</v>
      </c>
      <c r="Y7" s="38">
        <v>23.64</v>
      </c>
      <c r="Z7" s="38">
        <v>89.92</v>
      </c>
      <c r="AA7" s="38">
        <v>89.74</v>
      </c>
      <c r="AB7" s="38">
        <v>89.38</v>
      </c>
      <c r="AC7" s="38">
        <v>91.28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3658.15</v>
      </c>
      <c r="BJ7" s="38">
        <v>3230.12</v>
      </c>
      <c r="BK7" s="38">
        <v>1574.53</v>
      </c>
      <c r="BL7" s="38">
        <v>1506.51</v>
      </c>
      <c r="BM7" s="38">
        <v>1315.67</v>
      </c>
      <c r="BN7" s="38">
        <v>1824.34</v>
      </c>
      <c r="BO7" s="38">
        <v>1604.64</v>
      </c>
      <c r="BP7" s="38">
        <v>728.3</v>
      </c>
      <c r="BQ7" s="38">
        <v>98.68</v>
      </c>
      <c r="BR7" s="38">
        <v>99.44</v>
      </c>
      <c r="BS7" s="38">
        <v>99.33</v>
      </c>
      <c r="BT7" s="38">
        <v>96.74</v>
      </c>
      <c r="BU7" s="38">
        <v>99.23</v>
      </c>
      <c r="BV7" s="38">
        <v>57.36</v>
      </c>
      <c r="BW7" s="38">
        <v>57.33</v>
      </c>
      <c r="BX7" s="38">
        <v>60.78</v>
      </c>
      <c r="BY7" s="38">
        <v>54.16</v>
      </c>
      <c r="BZ7" s="38">
        <v>60.01</v>
      </c>
      <c r="CA7" s="38">
        <v>100.04</v>
      </c>
      <c r="CB7" s="38">
        <v>202.58</v>
      </c>
      <c r="CC7" s="38">
        <v>201.29</v>
      </c>
      <c r="CD7" s="38">
        <v>205.49</v>
      </c>
      <c r="CE7" s="38">
        <v>211.92</v>
      </c>
      <c r="CF7" s="38">
        <v>206.42</v>
      </c>
      <c r="CG7" s="38">
        <v>279.91000000000003</v>
      </c>
      <c r="CH7" s="38">
        <v>284.52999999999997</v>
      </c>
      <c r="CI7" s="38">
        <v>276.26</v>
      </c>
      <c r="CJ7" s="38">
        <v>307.56</v>
      </c>
      <c r="CK7" s="38">
        <v>277.67</v>
      </c>
      <c r="CL7" s="38">
        <v>137.82</v>
      </c>
      <c r="CM7" s="38" t="s">
        <v>115</v>
      </c>
      <c r="CN7" s="38" t="s">
        <v>115</v>
      </c>
      <c r="CO7" s="38" t="s">
        <v>115</v>
      </c>
      <c r="CP7" s="38" t="s">
        <v>115</v>
      </c>
      <c r="CQ7" s="38" t="s">
        <v>115</v>
      </c>
      <c r="CR7" s="38">
        <v>40.07</v>
      </c>
      <c r="CS7" s="38">
        <v>39.92</v>
      </c>
      <c r="CT7" s="38">
        <v>41.63</v>
      </c>
      <c r="CU7" s="38">
        <v>39.869999999999997</v>
      </c>
      <c r="CV7" s="38">
        <v>41.28</v>
      </c>
      <c r="CW7" s="38">
        <v>60.09</v>
      </c>
      <c r="CX7" s="38">
        <v>56.45</v>
      </c>
      <c r="CY7" s="38">
        <v>59.33</v>
      </c>
      <c r="CZ7" s="38">
        <v>62.63</v>
      </c>
      <c r="DA7" s="38">
        <v>62.4</v>
      </c>
      <c r="DB7" s="38">
        <v>66.819999999999993</v>
      </c>
      <c r="DC7" s="38">
        <v>66</v>
      </c>
      <c r="DD7" s="38">
        <v>65.86</v>
      </c>
      <c r="DE7" s="38">
        <v>66.33</v>
      </c>
      <c r="DF7" s="38">
        <v>61.37</v>
      </c>
      <c r="DG7" s="38">
        <v>61.3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0.98</v>
      </c>
      <c r="EI7" s="38">
        <v>0.36</v>
      </c>
      <c r="EJ7" s="38">
        <v>0.18</v>
      </c>
      <c r="EK7" s="38">
        <v>0.19</v>
      </c>
      <c r="EL7" s="38">
        <v>0.16</v>
      </c>
      <c r="EM7" s="38">
        <v>0.2</v>
      </c>
      <c r="EN7" s="38">
        <v>0.19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miyagi</cp:lastModifiedBy>
  <cp:lastPrinted>2018-02-14T01:12:18Z</cp:lastPrinted>
  <dcterms:created xsi:type="dcterms:W3CDTF">2017-12-25T02:02:43Z</dcterms:created>
  <dcterms:modified xsi:type="dcterms:W3CDTF">2018-02-19T05:00:48Z</dcterms:modified>
  <cp:category/>
</cp:coreProperties>
</file>