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1_決算状況調査\①全般\H29実施・公営企業決算統計関係\22 経営比較分析表\03 市町村等回答\33 美里町★\02修正分\"/>
    </mc:Choice>
  </mc:AlternateContent>
  <workbookProtection workbookPassword="B319" lockStructure="1"/>
  <bookViews>
    <workbookView xWindow="0" yWindow="0" windowWidth="20490" windowHeight="7530"/>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O86" i="4" s="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6" i="4"/>
  <c r="L86" i="4"/>
  <c r="K86" i="4"/>
  <c r="I86" i="4"/>
  <c r="H86" i="4"/>
  <c r="G86" i="4"/>
  <c r="E86" i="4"/>
  <c r="BB10" i="4"/>
  <c r="AT10" i="4"/>
  <c r="P10" i="4"/>
  <c r="AT8" i="4"/>
  <c r="W8" i="4"/>
  <c r="P8" i="4"/>
  <c r="I8" i="4"/>
  <c r="B6" i="4"/>
  <c r="C10" i="5" l="1"/>
  <c r="D10" i="5"/>
  <c r="E10" i="5"/>
  <c r="B10" i="5"/>
</calcChain>
</file>

<file path=xl/sharedStrings.xml><?xml version="1.0" encoding="utf-8"?>
<sst xmlns="http://schemas.openxmlformats.org/spreadsheetml/2006/main" count="324" uniqueCount="123">
  <si>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</si>
  <si>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</si>
  <si>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</si>
  <si>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</si>
  <si>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</si>
  <si>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</si>
  <si>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</si>
  <si>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</si>
  <si>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</si>
  <si>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</si>
  <si>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</si>
  <si>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</si>
  <si>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</si>
  <si>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</si>
  <si>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</si>
  <si>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</si>
  <si>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</si>
  <si>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</si>
  <si>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</si>
  <si>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</si>
  <si>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</si>
  <si>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</si>
  <si>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</si>
  <si>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</si>
  <si>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</si>
  <si>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</si>
  <si>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</si>
  <si>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</si>
  <si>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</si>
  <si>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</si>
  <si>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</si>
  <si>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</si>
  <si>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</si>
  <si>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</si>
  <si>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</si>
  <si>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</si>
  <si>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</si>
  <si>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</si>
  <si>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</si>
  <si>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</si>
  <si>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</si>
  <si>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</si>
  <si>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</si>
  <si>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</si>
  <si>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</si>
  <si>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</si>
  <si>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</si>
  <si>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</si>
  <si>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</si>
  <si>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</si>
  <si>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</si>
  <si>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</si>
  <si>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</si>
  <si>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</si>
  <si>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</si>
  <si>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</si>
  <si>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</si>
  <si>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</si>
  <si>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</si>
  <si>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</si>
  <si>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</si>
  <si>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</si>
  <si>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</si>
  <si>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</si>
  <si>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</si>
  <si>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</si>
  <si>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</si>
  <si>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</si>
  <si>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</si>
  <si>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</si>
  <si>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</si>
  <si>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</si>
  <si>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</si>
  <si>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</si>
  <si>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</si>
  <si>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</si>
  <si>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</si>
  <si>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</si>
  <si>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</si>
  <si>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</si>
  <si>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</si>
  <si>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</si>
  <si>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</si>
  <si>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</si>
  <si>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</si>
  <si>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</si>
  <si>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</si>
  <si>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</si>
  <si>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</si>
  <si>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</si>
  <si>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</si>
  <si>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</si>
  <si>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</si>
  <si>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</si>
  <si>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</si>
  <si>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</si>
  <si>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</si>
  <si>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</si>
  <si>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</si>
  <si>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</si>
  <si>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</si>
  <si>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</si>
  <si>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</si>
  <si>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</si>
  <si>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</si>
  <si>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</si>
  <si>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</si>
  <si>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</si>
  <si>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美里町</t>
  </si>
  <si>
    <t>法適用</t>
  </si>
  <si>
    <t>下水道事業</t>
  </si>
  <si>
    <t>公共下水道</t>
  </si>
  <si>
    <t>Cc2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</si>
  <si>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</si>
  <si>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</si>
  <si>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</si>
  <si>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</si>
  <si>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</si>
  <si>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</si>
  <si>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短期的な課題としては、水洗化率の向上が挙げれらる。
　水洗化率を向上させることが、料金収入の向上に繋がり、経費回収率等の他の指標の改善も期待できる。
　中長期的な課題としては、汚水管きょ整備の完了が挙げられる。
　整備途上であり早期完成させ、より多くの住民に利用してもらえる環境を作らなければならない。</t>
    <phoneticPr fontId="4"/>
  </si>
  <si>
    <t>①有形固定資産減価償却率について
　マンホールポンプ等の機器が耐用年数を迎えようとしているため、計画的に順次更新を行わなければならない。</t>
    <rPh sb="26" eb="27">
      <t>トウ</t>
    </rPh>
    <phoneticPr fontId="4"/>
  </si>
  <si>
    <t>非設置</t>
    <phoneticPr fontId="4"/>
  </si>
  <si>
    <t>①経常収支比率及び②累積欠損金比率について
　平成28年度は地方公営企業法適用初年度であり、誤って収益的収入及び支出の税込み収支均衡予算を編成したため、消費税及び地方消費税の影響により、損益計算書において欠損を生じてしまった。今後は損益計算に留意し予算編成を行わなければならない。
③流動比率について
　平成27年度まで法非適会計であり、現金の蓄積がなかったため、流動比率が低い状態となっている。今後の現金残高の見込みを把握しつつ、資金不足に陥らないよう経営しなければならない。
④企業債残高対事業規模比率について
　類似団体を上回っている。これは、元金償還金の財源の大半を元金及び資本費に対する一般会計繰入金（繰出基準内）としていることによる。なお、平成27年度下水道事業比較経営診断表における処理区域内人口１人あたりの地方債現在高は、類型平均を下回っている。
⑤経費回収率について
　100％を下回っているものの、類似団体平均を上回っている。100％に近づけるよう、収益及び費用の見直しを図らなければならない。
⑧水洗化率について
　本町は整備途中であるため、水洗化率が伸びにくい状況である。整備率の向上に併せ、新規供用開始区域及び既供与開始区域の未接続者に対しさらなる普及活動を図らなければならない。</t>
    <rPh sb="1" eb="3">
      <t>ケイジョウ</t>
    </rPh>
    <rPh sb="3" eb="5">
      <t>シュウシ</t>
    </rPh>
    <rPh sb="5" eb="7">
      <t>ヒリツ</t>
    </rPh>
    <rPh sb="7" eb="8">
      <t>オヨ</t>
    </rPh>
    <rPh sb="10" eb="12">
      <t>ルイセキ</t>
    </rPh>
    <rPh sb="12" eb="14">
      <t>ケッソン</t>
    </rPh>
    <rPh sb="14" eb="15">
      <t>キン</t>
    </rPh>
    <rPh sb="15" eb="17">
      <t>ヒリツ</t>
    </rPh>
    <rPh sb="23" eb="25">
      <t>ヘイセイ</t>
    </rPh>
    <rPh sb="27" eb="29">
      <t>ネンド</t>
    </rPh>
    <rPh sb="30" eb="32">
      <t>チホウ</t>
    </rPh>
    <rPh sb="32" eb="34">
      <t>コウエイ</t>
    </rPh>
    <rPh sb="34" eb="36">
      <t>キギョウ</t>
    </rPh>
    <rPh sb="36" eb="37">
      <t>ホウ</t>
    </rPh>
    <rPh sb="37" eb="39">
      <t>テキヨウ</t>
    </rPh>
    <rPh sb="39" eb="42">
      <t>ショネンド</t>
    </rPh>
    <rPh sb="46" eb="47">
      <t>アヤマ</t>
    </rPh>
    <rPh sb="49" eb="52">
      <t>シュウエキテキ</t>
    </rPh>
    <rPh sb="52" eb="54">
      <t>シュウニュウ</t>
    </rPh>
    <rPh sb="54" eb="55">
      <t>オヨ</t>
    </rPh>
    <rPh sb="56" eb="58">
      <t>シシュツ</t>
    </rPh>
    <rPh sb="59" eb="61">
      <t>ゼイコ</t>
    </rPh>
    <rPh sb="62" eb="64">
      <t>シュウシ</t>
    </rPh>
    <rPh sb="64" eb="66">
      <t>キンコウ</t>
    </rPh>
    <rPh sb="66" eb="68">
      <t>ヨサン</t>
    </rPh>
    <rPh sb="69" eb="71">
      <t>ヘンセイ</t>
    </rPh>
    <rPh sb="76" eb="79">
      <t>ショウヒゼイ</t>
    </rPh>
    <rPh sb="79" eb="80">
      <t>オヨ</t>
    </rPh>
    <rPh sb="81" eb="83">
      <t>チホウ</t>
    </rPh>
    <rPh sb="83" eb="86">
      <t>ショウヒゼイ</t>
    </rPh>
    <rPh sb="87" eb="89">
      <t>エイキョウ</t>
    </rPh>
    <rPh sb="93" eb="95">
      <t>ソンエキ</t>
    </rPh>
    <rPh sb="95" eb="98">
      <t>ケイサンショ</t>
    </rPh>
    <rPh sb="102" eb="104">
      <t>ケッソン</t>
    </rPh>
    <rPh sb="105" eb="106">
      <t>ショウ</t>
    </rPh>
    <rPh sb="113" eb="115">
      <t>コンゴ</t>
    </rPh>
    <rPh sb="116" eb="118">
      <t>ソンエキ</t>
    </rPh>
    <rPh sb="129" eb="130">
      <t>オコナ</t>
    </rPh>
    <rPh sb="143" eb="145">
      <t>リュウドウ</t>
    </rPh>
    <rPh sb="145" eb="147">
      <t>ヒリツ</t>
    </rPh>
    <rPh sb="153" eb="155">
      <t>ヘイセイ</t>
    </rPh>
    <rPh sb="157" eb="159">
      <t>ネンド</t>
    </rPh>
    <rPh sb="161" eb="162">
      <t>ホウ</t>
    </rPh>
    <rPh sb="162" eb="163">
      <t>ヒ</t>
    </rPh>
    <rPh sb="163" eb="164">
      <t>テキ</t>
    </rPh>
    <rPh sb="164" eb="166">
      <t>カイケイ</t>
    </rPh>
    <rPh sb="170" eb="172">
      <t>ゲンキン</t>
    </rPh>
    <rPh sb="173" eb="175">
      <t>チクセキ</t>
    </rPh>
    <rPh sb="183" eb="185">
      <t>リュウドウ</t>
    </rPh>
    <rPh sb="185" eb="187">
      <t>ヒリツ</t>
    </rPh>
    <rPh sb="188" eb="189">
      <t>ヒク</t>
    </rPh>
    <rPh sb="190" eb="192">
      <t>ジョウタイ</t>
    </rPh>
    <rPh sb="386" eb="388">
      <t>ケイヒ</t>
    </rPh>
    <rPh sb="388" eb="391">
      <t>カイシュウリツ</t>
    </rPh>
    <rPh sb="402" eb="404">
      <t>シタマワ</t>
    </rPh>
    <rPh sb="412" eb="414">
      <t>ルイジ</t>
    </rPh>
    <rPh sb="414" eb="416">
      <t>ダンタイ</t>
    </rPh>
    <rPh sb="416" eb="418">
      <t>ヘイキン</t>
    </rPh>
    <rPh sb="419" eb="421">
      <t>ウワマワ</t>
    </rPh>
    <rPh sb="431" eb="432">
      <t>チカ</t>
    </rPh>
    <rPh sb="438" eb="440">
      <t>シュウエキ</t>
    </rPh>
    <rPh sb="440" eb="441">
      <t>オヨ</t>
    </rPh>
    <rPh sb="442" eb="444">
      <t>ヒヨウ</t>
    </rPh>
    <rPh sb="445" eb="447">
      <t>ミナオ</t>
    </rPh>
    <rPh sb="449" eb="450">
      <t>ハカ</t>
    </rPh>
    <rPh sb="463" eb="466">
      <t>スイセンカ</t>
    </rPh>
    <rPh sb="466" eb="467">
      <t>リツ</t>
    </rPh>
    <rPh sb="473" eb="475">
      <t>ホンチョウ</t>
    </rPh>
    <rPh sb="476" eb="478">
      <t>セイビ</t>
    </rPh>
    <rPh sb="478" eb="480">
      <t>トチュウ</t>
    </rPh>
    <rPh sb="486" eb="489">
      <t>スイセンカ</t>
    </rPh>
    <rPh sb="489" eb="490">
      <t>リツ</t>
    </rPh>
    <rPh sb="491" eb="492">
      <t>ノ</t>
    </rPh>
    <rPh sb="496" eb="498">
      <t>ジョウキョウ</t>
    </rPh>
    <rPh sb="502" eb="504">
      <t>セイビ</t>
    </rPh>
    <rPh sb="504" eb="505">
      <t>リツ</t>
    </rPh>
    <rPh sb="506" eb="508">
      <t>コウジョウ</t>
    </rPh>
    <rPh sb="509" eb="510">
      <t>アワ</t>
    </rPh>
    <rPh sb="512" eb="514">
      <t>シンキ</t>
    </rPh>
    <rPh sb="514" eb="516">
      <t>キョウヨウ</t>
    </rPh>
    <rPh sb="516" eb="518">
      <t>カイシ</t>
    </rPh>
    <rPh sb="518" eb="520">
      <t>クイキ</t>
    </rPh>
    <rPh sb="520" eb="521">
      <t>オヨ</t>
    </rPh>
    <rPh sb="522" eb="523">
      <t>スデ</t>
    </rPh>
    <rPh sb="523" eb="525">
      <t>キョウヨ</t>
    </rPh>
    <rPh sb="525" eb="527">
      <t>カイシ</t>
    </rPh>
    <rPh sb="527" eb="529">
      <t>クイキ</t>
    </rPh>
    <rPh sb="530" eb="533">
      <t>ミセツゾク</t>
    </rPh>
    <rPh sb="533" eb="534">
      <t>シャ</t>
    </rPh>
    <rPh sb="535" eb="536">
      <t>タイ</t>
    </rPh>
    <rPh sb="541" eb="543">
      <t>フキュウ</t>
    </rPh>
    <rPh sb="543" eb="545">
      <t>カツドウ</t>
    </rPh>
    <rPh sb="546" eb="547">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</si>
</sst>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BE9-4FC0-8F34-1C6CBD7DB5E6}"/>
            </c:ext>
          </c:extLst>
        </c:ser>
        <c:dLbls>
          <c:showLegendKey val="0"/>
          <c:showVal val="0"/>
          <c:showCatName val="0"/>
          <c:showSerName val="0"/>
          <c:showPercent val="0"/>
          <c:showBubbleSize val="0"/>
        </c:dLbls>
        <c:gapWidth val="150"/>
        <c:axId val="92422144"/>
        <c:axId val="9242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0.15</c:v>
                </c:pt>
              </c:numCache>
            </c:numRef>
          </c:val>
          <c:smooth val="0"/>
          <c:extLst>
            <c:ext xmlns:c16="http://schemas.microsoft.com/office/drawing/2014/chart" uri="{C3380CC4-5D6E-409C-BE32-E72D297353CC}">
              <c16:uniqueId val="{00000001-9BE9-4FC0-8F34-1C6CBD7DB5E6}"/>
            </c:ext>
          </c:extLst>
        </c:ser>
        <c:dLbls>
          <c:showLegendKey val="0"/>
          <c:showVal val="0"/>
          <c:showCatName val="0"/>
          <c:showSerName val="0"/>
          <c:showPercent val="0"/>
          <c:showBubbleSize val="0"/>
        </c:dLbls>
        <c:marker val="1"/>
        <c:smooth val="0"/>
        <c:axId val="92422144"/>
        <c:axId val="92424064"/>
      </c:lineChart>
      <c:dateAx>
        <c:axId val="92422144"/>
        <c:scaling>
          <c:orientation val="minMax"/>
        </c:scaling>
        <c:delete val="1"/>
        <c:axPos val="b"/>
        <c:numFmt formatCode="ge" sourceLinked="1"/>
        <c:majorTickMark val="none"/>
        <c:minorTickMark val="none"/>
        <c:tickLblPos val="none"/>
        <c:crossAx val="92424064"/>
        <c:crosses val="autoZero"/>
        <c:auto val="1"/>
        <c:lblOffset val="100"/>
        <c:baseTimeUnit val="years"/>
      </c:dateAx>
      <c:valAx>
        <c:axId val="9242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2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AE-4359-90E9-FCA0BB99284E}"/>
            </c:ext>
          </c:extLst>
        </c:ser>
        <c:dLbls>
          <c:showLegendKey val="0"/>
          <c:showVal val="0"/>
          <c:showCatName val="0"/>
          <c:showSerName val="0"/>
          <c:showPercent val="0"/>
          <c:showBubbleSize val="0"/>
        </c:dLbls>
        <c:gapWidth val="150"/>
        <c:axId val="243240960"/>
        <c:axId val="24324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53.51</c:v>
                </c:pt>
              </c:numCache>
            </c:numRef>
          </c:val>
          <c:smooth val="0"/>
          <c:extLst>
            <c:ext xmlns:c16="http://schemas.microsoft.com/office/drawing/2014/chart" uri="{C3380CC4-5D6E-409C-BE32-E72D297353CC}">
              <c16:uniqueId val="{00000001-72AE-4359-90E9-FCA0BB99284E}"/>
            </c:ext>
          </c:extLst>
        </c:ser>
        <c:dLbls>
          <c:showLegendKey val="0"/>
          <c:showVal val="0"/>
          <c:showCatName val="0"/>
          <c:showSerName val="0"/>
          <c:showPercent val="0"/>
          <c:showBubbleSize val="0"/>
        </c:dLbls>
        <c:marker val="1"/>
        <c:smooth val="0"/>
        <c:axId val="243240960"/>
        <c:axId val="243242880"/>
      </c:lineChart>
      <c:dateAx>
        <c:axId val="243240960"/>
        <c:scaling>
          <c:orientation val="minMax"/>
        </c:scaling>
        <c:delete val="1"/>
        <c:axPos val="b"/>
        <c:numFmt formatCode="ge" sourceLinked="1"/>
        <c:majorTickMark val="none"/>
        <c:minorTickMark val="none"/>
        <c:tickLblPos val="none"/>
        <c:crossAx val="243242880"/>
        <c:crosses val="autoZero"/>
        <c:auto val="1"/>
        <c:lblOffset val="100"/>
        <c:baseTimeUnit val="years"/>
      </c:dateAx>
      <c:valAx>
        <c:axId val="24324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24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74</c:v>
                </c:pt>
              </c:numCache>
            </c:numRef>
          </c:val>
          <c:extLst>
            <c:ext xmlns:c16="http://schemas.microsoft.com/office/drawing/2014/chart" uri="{C3380CC4-5D6E-409C-BE32-E72D297353CC}">
              <c16:uniqueId val="{00000000-0202-435E-9C5B-3A93C889FD77}"/>
            </c:ext>
          </c:extLst>
        </c:ser>
        <c:dLbls>
          <c:showLegendKey val="0"/>
          <c:showVal val="0"/>
          <c:showCatName val="0"/>
          <c:showSerName val="0"/>
          <c:showPercent val="0"/>
          <c:showBubbleSize val="0"/>
        </c:dLbls>
        <c:gapWidth val="150"/>
        <c:axId val="243666304"/>
        <c:axId val="24367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83.91</c:v>
                </c:pt>
              </c:numCache>
            </c:numRef>
          </c:val>
          <c:smooth val="0"/>
          <c:extLst>
            <c:ext xmlns:c16="http://schemas.microsoft.com/office/drawing/2014/chart" uri="{C3380CC4-5D6E-409C-BE32-E72D297353CC}">
              <c16:uniqueId val="{00000001-0202-435E-9C5B-3A93C889FD77}"/>
            </c:ext>
          </c:extLst>
        </c:ser>
        <c:dLbls>
          <c:showLegendKey val="0"/>
          <c:showVal val="0"/>
          <c:showCatName val="0"/>
          <c:showSerName val="0"/>
          <c:showPercent val="0"/>
          <c:showBubbleSize val="0"/>
        </c:dLbls>
        <c:marker val="1"/>
        <c:smooth val="0"/>
        <c:axId val="243666304"/>
        <c:axId val="243672576"/>
      </c:lineChart>
      <c:dateAx>
        <c:axId val="243666304"/>
        <c:scaling>
          <c:orientation val="minMax"/>
        </c:scaling>
        <c:delete val="1"/>
        <c:axPos val="b"/>
        <c:numFmt formatCode="ge" sourceLinked="1"/>
        <c:majorTickMark val="none"/>
        <c:minorTickMark val="none"/>
        <c:tickLblPos val="none"/>
        <c:crossAx val="243672576"/>
        <c:crosses val="autoZero"/>
        <c:auto val="1"/>
        <c:lblOffset val="100"/>
        <c:baseTimeUnit val="years"/>
      </c:dateAx>
      <c:valAx>
        <c:axId val="24367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66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99.05</c:v>
                </c:pt>
              </c:numCache>
            </c:numRef>
          </c:val>
          <c:extLst>
            <c:ext xmlns:c16="http://schemas.microsoft.com/office/drawing/2014/chart" uri="{C3380CC4-5D6E-409C-BE32-E72D297353CC}">
              <c16:uniqueId val="{00000000-5526-4F26-96DB-7C5AE003CFB1}"/>
            </c:ext>
          </c:extLst>
        </c:ser>
        <c:dLbls>
          <c:showLegendKey val="0"/>
          <c:showVal val="0"/>
          <c:showCatName val="0"/>
          <c:showSerName val="0"/>
          <c:showPercent val="0"/>
          <c:showBubbleSize val="0"/>
        </c:dLbls>
        <c:gapWidth val="150"/>
        <c:axId val="92441984"/>
        <c:axId val="9245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106.85</c:v>
                </c:pt>
              </c:numCache>
            </c:numRef>
          </c:val>
          <c:smooth val="0"/>
          <c:extLst>
            <c:ext xmlns:c16="http://schemas.microsoft.com/office/drawing/2014/chart" uri="{C3380CC4-5D6E-409C-BE32-E72D297353CC}">
              <c16:uniqueId val="{00000001-5526-4F26-96DB-7C5AE003CFB1}"/>
            </c:ext>
          </c:extLst>
        </c:ser>
        <c:dLbls>
          <c:showLegendKey val="0"/>
          <c:showVal val="0"/>
          <c:showCatName val="0"/>
          <c:showSerName val="0"/>
          <c:showPercent val="0"/>
          <c:showBubbleSize val="0"/>
        </c:dLbls>
        <c:marker val="1"/>
        <c:smooth val="0"/>
        <c:axId val="92441984"/>
        <c:axId val="92456448"/>
      </c:lineChart>
      <c:dateAx>
        <c:axId val="92441984"/>
        <c:scaling>
          <c:orientation val="minMax"/>
        </c:scaling>
        <c:delete val="1"/>
        <c:axPos val="b"/>
        <c:numFmt formatCode="ge" sourceLinked="1"/>
        <c:majorTickMark val="none"/>
        <c:minorTickMark val="none"/>
        <c:tickLblPos val="none"/>
        <c:crossAx val="92456448"/>
        <c:crosses val="autoZero"/>
        <c:auto val="1"/>
        <c:lblOffset val="100"/>
        <c:baseTimeUnit val="years"/>
      </c:dateAx>
      <c:valAx>
        <c:axId val="9245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4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27.49</c:v>
                </c:pt>
              </c:numCache>
            </c:numRef>
          </c:val>
          <c:extLst>
            <c:ext xmlns:c16="http://schemas.microsoft.com/office/drawing/2014/chart" uri="{C3380CC4-5D6E-409C-BE32-E72D297353CC}">
              <c16:uniqueId val="{00000000-2BC9-491D-B318-CCB9C67FEEF1}"/>
            </c:ext>
          </c:extLst>
        </c:ser>
        <c:dLbls>
          <c:showLegendKey val="0"/>
          <c:showVal val="0"/>
          <c:showCatName val="0"/>
          <c:showSerName val="0"/>
          <c:showPercent val="0"/>
          <c:showBubbleSize val="0"/>
        </c:dLbls>
        <c:gapWidth val="150"/>
        <c:axId val="92470272"/>
        <c:axId val="11674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21.09</c:v>
                </c:pt>
              </c:numCache>
            </c:numRef>
          </c:val>
          <c:smooth val="0"/>
          <c:extLst>
            <c:ext xmlns:c16="http://schemas.microsoft.com/office/drawing/2014/chart" uri="{C3380CC4-5D6E-409C-BE32-E72D297353CC}">
              <c16:uniqueId val="{00000001-2BC9-491D-B318-CCB9C67FEEF1}"/>
            </c:ext>
          </c:extLst>
        </c:ser>
        <c:dLbls>
          <c:showLegendKey val="0"/>
          <c:showVal val="0"/>
          <c:showCatName val="0"/>
          <c:showSerName val="0"/>
          <c:showPercent val="0"/>
          <c:showBubbleSize val="0"/>
        </c:dLbls>
        <c:marker val="1"/>
        <c:smooth val="0"/>
        <c:axId val="92470272"/>
        <c:axId val="116749440"/>
      </c:lineChart>
      <c:dateAx>
        <c:axId val="92470272"/>
        <c:scaling>
          <c:orientation val="minMax"/>
        </c:scaling>
        <c:delete val="1"/>
        <c:axPos val="b"/>
        <c:numFmt formatCode="ge" sourceLinked="1"/>
        <c:majorTickMark val="none"/>
        <c:minorTickMark val="none"/>
        <c:tickLblPos val="none"/>
        <c:crossAx val="116749440"/>
        <c:crosses val="autoZero"/>
        <c:auto val="1"/>
        <c:lblOffset val="100"/>
        <c:baseTimeUnit val="years"/>
      </c:dateAx>
      <c:valAx>
        <c:axId val="11674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7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DA5-4FEE-8466-1DAE188398AE}"/>
            </c:ext>
          </c:extLst>
        </c:ser>
        <c:dLbls>
          <c:showLegendKey val="0"/>
          <c:showVal val="0"/>
          <c:showCatName val="0"/>
          <c:showSerName val="0"/>
          <c:showPercent val="0"/>
          <c:showBubbleSize val="0"/>
        </c:dLbls>
        <c:gapWidth val="150"/>
        <c:axId val="243270016"/>
        <c:axId val="24327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4DA5-4FEE-8466-1DAE188398AE}"/>
            </c:ext>
          </c:extLst>
        </c:ser>
        <c:dLbls>
          <c:showLegendKey val="0"/>
          <c:showVal val="0"/>
          <c:showCatName val="0"/>
          <c:showSerName val="0"/>
          <c:showPercent val="0"/>
          <c:showBubbleSize val="0"/>
        </c:dLbls>
        <c:marker val="1"/>
        <c:smooth val="0"/>
        <c:axId val="243270016"/>
        <c:axId val="243271936"/>
      </c:lineChart>
      <c:dateAx>
        <c:axId val="243270016"/>
        <c:scaling>
          <c:orientation val="minMax"/>
        </c:scaling>
        <c:delete val="1"/>
        <c:axPos val="b"/>
        <c:numFmt formatCode="ge" sourceLinked="1"/>
        <c:majorTickMark val="none"/>
        <c:minorTickMark val="none"/>
        <c:tickLblPos val="none"/>
        <c:crossAx val="243271936"/>
        <c:crosses val="autoZero"/>
        <c:auto val="1"/>
        <c:lblOffset val="100"/>
        <c:baseTimeUnit val="years"/>
      </c:dateAx>
      <c:valAx>
        <c:axId val="24327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27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3.16</c:v>
                </c:pt>
              </c:numCache>
            </c:numRef>
          </c:val>
          <c:extLst>
            <c:ext xmlns:c16="http://schemas.microsoft.com/office/drawing/2014/chart" uri="{C3380CC4-5D6E-409C-BE32-E72D297353CC}">
              <c16:uniqueId val="{00000000-00D0-4E1F-BA72-00227B1B8170}"/>
            </c:ext>
          </c:extLst>
        </c:ser>
        <c:dLbls>
          <c:showLegendKey val="0"/>
          <c:showVal val="0"/>
          <c:showCatName val="0"/>
          <c:showSerName val="0"/>
          <c:showPercent val="0"/>
          <c:showBubbleSize val="0"/>
        </c:dLbls>
        <c:gapWidth val="150"/>
        <c:axId val="243310592"/>
        <c:axId val="24331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92.92</c:v>
                </c:pt>
              </c:numCache>
            </c:numRef>
          </c:val>
          <c:smooth val="0"/>
          <c:extLst>
            <c:ext xmlns:c16="http://schemas.microsoft.com/office/drawing/2014/chart" uri="{C3380CC4-5D6E-409C-BE32-E72D297353CC}">
              <c16:uniqueId val="{00000001-00D0-4E1F-BA72-00227B1B8170}"/>
            </c:ext>
          </c:extLst>
        </c:ser>
        <c:dLbls>
          <c:showLegendKey val="0"/>
          <c:showVal val="0"/>
          <c:showCatName val="0"/>
          <c:showSerName val="0"/>
          <c:showPercent val="0"/>
          <c:showBubbleSize val="0"/>
        </c:dLbls>
        <c:marker val="1"/>
        <c:smooth val="0"/>
        <c:axId val="243310592"/>
        <c:axId val="243312512"/>
      </c:lineChart>
      <c:dateAx>
        <c:axId val="243310592"/>
        <c:scaling>
          <c:orientation val="minMax"/>
        </c:scaling>
        <c:delete val="1"/>
        <c:axPos val="b"/>
        <c:numFmt formatCode="ge" sourceLinked="1"/>
        <c:majorTickMark val="none"/>
        <c:minorTickMark val="none"/>
        <c:tickLblPos val="none"/>
        <c:crossAx val="243312512"/>
        <c:crosses val="autoZero"/>
        <c:auto val="1"/>
        <c:lblOffset val="100"/>
        <c:baseTimeUnit val="years"/>
      </c:dateAx>
      <c:valAx>
        <c:axId val="24331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31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53.38</c:v>
                </c:pt>
              </c:numCache>
            </c:numRef>
          </c:val>
          <c:extLst>
            <c:ext xmlns:c16="http://schemas.microsoft.com/office/drawing/2014/chart" uri="{C3380CC4-5D6E-409C-BE32-E72D297353CC}">
              <c16:uniqueId val="{00000000-8906-40B2-8824-CEFB61EFE91C}"/>
            </c:ext>
          </c:extLst>
        </c:ser>
        <c:dLbls>
          <c:showLegendKey val="0"/>
          <c:showVal val="0"/>
          <c:showCatName val="0"/>
          <c:showSerName val="0"/>
          <c:showPercent val="0"/>
          <c:showBubbleSize val="0"/>
        </c:dLbls>
        <c:gapWidth val="150"/>
        <c:axId val="243337088"/>
        <c:axId val="24335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50.66</c:v>
                </c:pt>
              </c:numCache>
            </c:numRef>
          </c:val>
          <c:smooth val="0"/>
          <c:extLst>
            <c:ext xmlns:c16="http://schemas.microsoft.com/office/drawing/2014/chart" uri="{C3380CC4-5D6E-409C-BE32-E72D297353CC}">
              <c16:uniqueId val="{00000001-8906-40B2-8824-CEFB61EFE91C}"/>
            </c:ext>
          </c:extLst>
        </c:ser>
        <c:dLbls>
          <c:showLegendKey val="0"/>
          <c:showVal val="0"/>
          <c:showCatName val="0"/>
          <c:showSerName val="0"/>
          <c:showPercent val="0"/>
          <c:showBubbleSize val="0"/>
        </c:dLbls>
        <c:marker val="1"/>
        <c:smooth val="0"/>
        <c:axId val="243337088"/>
        <c:axId val="243351552"/>
      </c:lineChart>
      <c:dateAx>
        <c:axId val="243337088"/>
        <c:scaling>
          <c:orientation val="minMax"/>
        </c:scaling>
        <c:delete val="1"/>
        <c:axPos val="b"/>
        <c:numFmt formatCode="ge" sourceLinked="1"/>
        <c:majorTickMark val="none"/>
        <c:minorTickMark val="none"/>
        <c:tickLblPos val="none"/>
        <c:crossAx val="243351552"/>
        <c:crosses val="autoZero"/>
        <c:auto val="1"/>
        <c:lblOffset val="100"/>
        <c:baseTimeUnit val="years"/>
      </c:dateAx>
      <c:valAx>
        <c:axId val="24335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33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2906.99</c:v>
                </c:pt>
              </c:numCache>
            </c:numRef>
          </c:val>
          <c:extLst>
            <c:ext xmlns:c16="http://schemas.microsoft.com/office/drawing/2014/chart" uri="{C3380CC4-5D6E-409C-BE32-E72D297353CC}">
              <c16:uniqueId val="{00000000-D617-4F57-914E-0D8116BEC527}"/>
            </c:ext>
          </c:extLst>
        </c:ser>
        <c:dLbls>
          <c:showLegendKey val="0"/>
          <c:showVal val="0"/>
          <c:showCatName val="0"/>
          <c:showSerName val="0"/>
          <c:showPercent val="0"/>
          <c:showBubbleSize val="0"/>
        </c:dLbls>
        <c:gapWidth val="150"/>
        <c:axId val="243373184"/>
        <c:axId val="24337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1111.31</c:v>
                </c:pt>
              </c:numCache>
            </c:numRef>
          </c:val>
          <c:smooth val="0"/>
          <c:extLst>
            <c:ext xmlns:c16="http://schemas.microsoft.com/office/drawing/2014/chart" uri="{C3380CC4-5D6E-409C-BE32-E72D297353CC}">
              <c16:uniqueId val="{00000001-D617-4F57-914E-0D8116BEC527}"/>
            </c:ext>
          </c:extLst>
        </c:ser>
        <c:dLbls>
          <c:showLegendKey val="0"/>
          <c:showVal val="0"/>
          <c:showCatName val="0"/>
          <c:showSerName val="0"/>
          <c:showPercent val="0"/>
          <c:showBubbleSize val="0"/>
        </c:dLbls>
        <c:marker val="1"/>
        <c:smooth val="0"/>
        <c:axId val="243373184"/>
        <c:axId val="243375104"/>
      </c:lineChart>
      <c:dateAx>
        <c:axId val="243373184"/>
        <c:scaling>
          <c:orientation val="minMax"/>
        </c:scaling>
        <c:delete val="1"/>
        <c:axPos val="b"/>
        <c:numFmt formatCode="ge" sourceLinked="1"/>
        <c:majorTickMark val="none"/>
        <c:minorTickMark val="none"/>
        <c:tickLblPos val="none"/>
        <c:crossAx val="243375104"/>
        <c:crosses val="autoZero"/>
        <c:auto val="1"/>
        <c:lblOffset val="100"/>
        <c:baseTimeUnit val="years"/>
      </c:dateAx>
      <c:valAx>
        <c:axId val="24337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37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93.91</c:v>
                </c:pt>
              </c:numCache>
            </c:numRef>
          </c:val>
          <c:extLst>
            <c:ext xmlns:c16="http://schemas.microsoft.com/office/drawing/2014/chart" uri="{C3380CC4-5D6E-409C-BE32-E72D297353CC}">
              <c16:uniqueId val="{00000000-50B1-4DC3-9D47-D26411093910}"/>
            </c:ext>
          </c:extLst>
        </c:ser>
        <c:dLbls>
          <c:showLegendKey val="0"/>
          <c:showVal val="0"/>
          <c:showCatName val="0"/>
          <c:showSerName val="0"/>
          <c:showPercent val="0"/>
          <c:showBubbleSize val="0"/>
        </c:dLbls>
        <c:gapWidth val="150"/>
        <c:axId val="243086080"/>
        <c:axId val="24308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75.540000000000006</c:v>
                </c:pt>
              </c:numCache>
            </c:numRef>
          </c:val>
          <c:smooth val="0"/>
          <c:extLst>
            <c:ext xmlns:c16="http://schemas.microsoft.com/office/drawing/2014/chart" uri="{C3380CC4-5D6E-409C-BE32-E72D297353CC}">
              <c16:uniqueId val="{00000001-50B1-4DC3-9D47-D26411093910}"/>
            </c:ext>
          </c:extLst>
        </c:ser>
        <c:dLbls>
          <c:showLegendKey val="0"/>
          <c:showVal val="0"/>
          <c:showCatName val="0"/>
          <c:showSerName val="0"/>
          <c:showPercent val="0"/>
          <c:showBubbleSize val="0"/>
        </c:dLbls>
        <c:marker val="1"/>
        <c:smooth val="0"/>
        <c:axId val="243086080"/>
        <c:axId val="243088000"/>
      </c:lineChart>
      <c:dateAx>
        <c:axId val="243086080"/>
        <c:scaling>
          <c:orientation val="minMax"/>
        </c:scaling>
        <c:delete val="1"/>
        <c:axPos val="b"/>
        <c:numFmt formatCode="ge" sourceLinked="1"/>
        <c:majorTickMark val="none"/>
        <c:minorTickMark val="none"/>
        <c:tickLblPos val="none"/>
        <c:crossAx val="243088000"/>
        <c:crosses val="autoZero"/>
        <c:auto val="1"/>
        <c:lblOffset val="100"/>
        <c:baseTimeUnit val="years"/>
      </c:dateAx>
      <c:valAx>
        <c:axId val="24308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08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209.61</c:v>
                </c:pt>
              </c:numCache>
            </c:numRef>
          </c:val>
          <c:extLst>
            <c:ext xmlns:c16="http://schemas.microsoft.com/office/drawing/2014/chart" uri="{C3380CC4-5D6E-409C-BE32-E72D297353CC}">
              <c16:uniqueId val="{00000000-8404-4B93-89D4-4868141D2181}"/>
            </c:ext>
          </c:extLst>
        </c:ser>
        <c:dLbls>
          <c:showLegendKey val="0"/>
          <c:showVal val="0"/>
          <c:showCatName val="0"/>
          <c:showSerName val="0"/>
          <c:showPercent val="0"/>
          <c:showBubbleSize val="0"/>
        </c:dLbls>
        <c:gapWidth val="150"/>
        <c:axId val="243134848"/>
        <c:axId val="24313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207.96</c:v>
                </c:pt>
              </c:numCache>
            </c:numRef>
          </c:val>
          <c:smooth val="0"/>
          <c:extLst>
            <c:ext xmlns:c16="http://schemas.microsoft.com/office/drawing/2014/chart" uri="{C3380CC4-5D6E-409C-BE32-E72D297353CC}">
              <c16:uniqueId val="{00000001-8404-4B93-89D4-4868141D2181}"/>
            </c:ext>
          </c:extLst>
        </c:ser>
        <c:dLbls>
          <c:showLegendKey val="0"/>
          <c:showVal val="0"/>
          <c:showCatName val="0"/>
          <c:showSerName val="0"/>
          <c:showPercent val="0"/>
          <c:showBubbleSize val="0"/>
        </c:dLbls>
        <c:marker val="1"/>
        <c:smooth val="0"/>
        <c:axId val="243134848"/>
        <c:axId val="243136768"/>
      </c:lineChart>
      <c:dateAx>
        <c:axId val="243134848"/>
        <c:scaling>
          <c:orientation val="minMax"/>
        </c:scaling>
        <c:delete val="1"/>
        <c:axPos val="b"/>
        <c:numFmt formatCode="ge" sourceLinked="1"/>
        <c:majorTickMark val="none"/>
        <c:minorTickMark val="none"/>
        <c:tickLblPos val="none"/>
        <c:crossAx val="243136768"/>
        <c:crosses val="autoZero"/>
        <c:auto val="1"/>
        <c:lblOffset val="100"/>
        <c:baseTimeUnit val="years"/>
      </c:dateAx>
      <c:valAx>
        <c:axId val="24313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13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2" sqref="B2:BZ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宮城県　美里町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
        <v>121</v>
      </c>
      <c r="AE8" s="50"/>
      <c r="AF8" s="50"/>
      <c r="AG8" s="50"/>
      <c r="AH8" s="50"/>
      <c r="AI8" s="50"/>
      <c r="AJ8" s="50"/>
      <c r="AK8" s="4"/>
      <c r="AL8" s="51">
        <f>データ!S6</f>
        <v>24975</v>
      </c>
      <c r="AM8" s="51"/>
      <c r="AN8" s="51"/>
      <c r="AO8" s="51"/>
      <c r="AP8" s="51"/>
      <c r="AQ8" s="51"/>
      <c r="AR8" s="51"/>
      <c r="AS8" s="51"/>
      <c r="AT8" s="46">
        <f>データ!T6</f>
        <v>74.95</v>
      </c>
      <c r="AU8" s="46"/>
      <c r="AV8" s="46"/>
      <c r="AW8" s="46"/>
      <c r="AX8" s="46"/>
      <c r="AY8" s="46"/>
      <c r="AZ8" s="46"/>
      <c r="BA8" s="46"/>
      <c r="BB8" s="46">
        <f>データ!U6</f>
        <v>333.22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45.73</v>
      </c>
      <c r="J10" s="46"/>
      <c r="K10" s="46"/>
      <c r="L10" s="46"/>
      <c r="M10" s="46"/>
      <c r="N10" s="46"/>
      <c r="O10" s="46"/>
      <c r="P10" s="46">
        <f>データ!P6</f>
        <v>38.6</v>
      </c>
      <c r="Q10" s="46"/>
      <c r="R10" s="46"/>
      <c r="S10" s="46"/>
      <c r="T10" s="46"/>
      <c r="U10" s="46"/>
      <c r="V10" s="46"/>
      <c r="W10" s="46">
        <f>データ!Q6</f>
        <v>87.8</v>
      </c>
      <c r="X10" s="46"/>
      <c r="Y10" s="46"/>
      <c r="Z10" s="46"/>
      <c r="AA10" s="46"/>
      <c r="AB10" s="46"/>
      <c r="AC10" s="46"/>
      <c r="AD10" s="51">
        <f>データ!R6</f>
        <v>3670</v>
      </c>
      <c r="AE10" s="51"/>
      <c r="AF10" s="51"/>
      <c r="AG10" s="51"/>
      <c r="AH10" s="51"/>
      <c r="AI10" s="51"/>
      <c r="AJ10" s="51"/>
      <c r="AK10" s="2"/>
      <c r="AL10" s="51">
        <f>データ!V6</f>
        <v>9586</v>
      </c>
      <c r="AM10" s="51"/>
      <c r="AN10" s="51"/>
      <c r="AO10" s="51"/>
      <c r="AP10" s="51"/>
      <c r="AQ10" s="51"/>
      <c r="AR10" s="51"/>
      <c r="AS10" s="51"/>
      <c r="AT10" s="46">
        <f>データ!W6</f>
        <v>3.1</v>
      </c>
      <c r="AU10" s="46"/>
      <c r="AV10" s="46"/>
      <c r="AW10" s="46"/>
      <c r="AX10" s="46"/>
      <c r="AY10" s="46"/>
      <c r="AZ10" s="46"/>
      <c r="BA10" s="46"/>
      <c r="BB10" s="46">
        <f>データ!X6</f>
        <v>3092.26</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7" t="s">
        <v>120</v>
      </c>
      <c r="BM47" s="78"/>
      <c r="BN47" s="78"/>
      <c r="BO47" s="78"/>
      <c r="BP47" s="78"/>
      <c r="BQ47" s="78"/>
      <c r="BR47" s="78"/>
      <c r="BS47" s="78"/>
      <c r="BT47" s="78"/>
      <c r="BU47" s="78"/>
      <c r="BV47" s="78"/>
      <c r="BW47" s="78"/>
      <c r="BX47" s="78"/>
      <c r="BY47" s="78"/>
      <c r="BZ47" s="79"/>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7"/>
      <c r="BM48" s="78"/>
      <c r="BN48" s="78"/>
      <c r="BO48" s="78"/>
      <c r="BP48" s="78"/>
      <c r="BQ48" s="78"/>
      <c r="BR48" s="78"/>
      <c r="BS48" s="78"/>
      <c r="BT48" s="78"/>
      <c r="BU48" s="78"/>
      <c r="BV48" s="78"/>
      <c r="BW48" s="78"/>
      <c r="BX48" s="78"/>
      <c r="BY48" s="78"/>
      <c r="BZ48" s="79"/>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7"/>
      <c r="BM49" s="78"/>
      <c r="BN49" s="78"/>
      <c r="BO49" s="78"/>
      <c r="BP49" s="78"/>
      <c r="BQ49" s="78"/>
      <c r="BR49" s="78"/>
      <c r="BS49" s="78"/>
      <c r="BT49" s="78"/>
      <c r="BU49" s="78"/>
      <c r="BV49" s="78"/>
      <c r="BW49" s="78"/>
      <c r="BX49" s="78"/>
      <c r="BY49" s="78"/>
      <c r="BZ49" s="79"/>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7"/>
      <c r="BM50" s="78"/>
      <c r="BN50" s="78"/>
      <c r="BO50" s="78"/>
      <c r="BP50" s="78"/>
      <c r="BQ50" s="78"/>
      <c r="BR50" s="78"/>
      <c r="BS50" s="78"/>
      <c r="BT50" s="78"/>
      <c r="BU50" s="78"/>
      <c r="BV50" s="78"/>
      <c r="BW50" s="78"/>
      <c r="BX50" s="78"/>
      <c r="BY50" s="78"/>
      <c r="BZ50" s="79"/>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7"/>
      <c r="BM51" s="78"/>
      <c r="BN51" s="78"/>
      <c r="BO51" s="78"/>
      <c r="BP51" s="78"/>
      <c r="BQ51" s="78"/>
      <c r="BR51" s="78"/>
      <c r="BS51" s="78"/>
      <c r="BT51" s="78"/>
      <c r="BU51" s="78"/>
      <c r="BV51" s="78"/>
      <c r="BW51" s="78"/>
      <c r="BX51" s="78"/>
      <c r="BY51" s="78"/>
      <c r="BZ51" s="79"/>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7"/>
      <c r="BM52" s="78"/>
      <c r="BN52" s="78"/>
      <c r="BO52" s="78"/>
      <c r="BP52" s="78"/>
      <c r="BQ52" s="78"/>
      <c r="BR52" s="78"/>
      <c r="BS52" s="78"/>
      <c r="BT52" s="78"/>
      <c r="BU52" s="78"/>
      <c r="BV52" s="78"/>
      <c r="BW52" s="78"/>
      <c r="BX52" s="78"/>
      <c r="BY52" s="78"/>
      <c r="BZ52" s="79"/>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7"/>
      <c r="BM53" s="78"/>
      <c r="BN53" s="78"/>
      <c r="BO53" s="78"/>
      <c r="BP53" s="78"/>
      <c r="BQ53" s="78"/>
      <c r="BR53" s="78"/>
      <c r="BS53" s="78"/>
      <c r="BT53" s="78"/>
      <c r="BU53" s="78"/>
      <c r="BV53" s="78"/>
      <c r="BW53" s="78"/>
      <c r="BX53" s="78"/>
      <c r="BY53" s="78"/>
      <c r="BZ53" s="79"/>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7"/>
      <c r="BM54" s="78"/>
      <c r="BN54" s="78"/>
      <c r="BO54" s="78"/>
      <c r="BP54" s="78"/>
      <c r="BQ54" s="78"/>
      <c r="BR54" s="78"/>
      <c r="BS54" s="78"/>
      <c r="BT54" s="78"/>
      <c r="BU54" s="78"/>
      <c r="BV54" s="78"/>
      <c r="BW54" s="78"/>
      <c r="BX54" s="78"/>
      <c r="BY54" s="78"/>
      <c r="BZ54" s="79"/>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7"/>
      <c r="BM55" s="78"/>
      <c r="BN55" s="78"/>
      <c r="BO55" s="78"/>
      <c r="BP55" s="78"/>
      <c r="BQ55" s="78"/>
      <c r="BR55" s="78"/>
      <c r="BS55" s="78"/>
      <c r="BT55" s="78"/>
      <c r="BU55" s="78"/>
      <c r="BV55" s="78"/>
      <c r="BW55" s="78"/>
      <c r="BX55" s="78"/>
      <c r="BY55" s="78"/>
      <c r="BZ55" s="79"/>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7"/>
      <c r="BM56" s="78"/>
      <c r="BN56" s="78"/>
      <c r="BO56" s="78"/>
      <c r="BP56" s="78"/>
      <c r="BQ56" s="78"/>
      <c r="BR56" s="78"/>
      <c r="BS56" s="78"/>
      <c r="BT56" s="78"/>
      <c r="BU56" s="78"/>
      <c r="BV56" s="78"/>
      <c r="BW56" s="78"/>
      <c r="BX56" s="78"/>
      <c r="BY56" s="78"/>
      <c r="BZ56" s="79"/>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7"/>
      <c r="BM57" s="78"/>
      <c r="BN57" s="78"/>
      <c r="BO57" s="78"/>
      <c r="BP57" s="78"/>
      <c r="BQ57" s="78"/>
      <c r="BR57" s="78"/>
      <c r="BS57" s="78"/>
      <c r="BT57" s="78"/>
      <c r="BU57" s="78"/>
      <c r="BV57" s="78"/>
      <c r="BW57" s="78"/>
      <c r="BX57" s="78"/>
      <c r="BY57" s="78"/>
      <c r="BZ57" s="7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7"/>
      <c r="BM58" s="78"/>
      <c r="BN58" s="78"/>
      <c r="BO58" s="78"/>
      <c r="BP58" s="78"/>
      <c r="BQ58" s="78"/>
      <c r="BR58" s="78"/>
      <c r="BS58" s="78"/>
      <c r="BT58" s="78"/>
      <c r="BU58" s="78"/>
      <c r="BV58" s="78"/>
      <c r="BW58" s="78"/>
      <c r="BX58" s="78"/>
      <c r="BY58" s="78"/>
      <c r="BZ58" s="7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7"/>
      <c r="BM60" s="78"/>
      <c r="BN60" s="78"/>
      <c r="BO60" s="78"/>
      <c r="BP60" s="78"/>
      <c r="BQ60" s="78"/>
      <c r="BR60" s="78"/>
      <c r="BS60" s="78"/>
      <c r="BT60" s="78"/>
      <c r="BU60" s="78"/>
      <c r="BV60" s="78"/>
      <c r="BW60" s="78"/>
      <c r="BX60" s="78"/>
      <c r="BY60" s="78"/>
      <c r="BZ60" s="79"/>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7"/>
      <c r="BM61" s="78"/>
      <c r="BN61" s="78"/>
      <c r="BO61" s="78"/>
      <c r="BP61" s="78"/>
      <c r="BQ61" s="78"/>
      <c r="BR61" s="78"/>
      <c r="BS61" s="78"/>
      <c r="BT61" s="78"/>
      <c r="BU61" s="78"/>
      <c r="BV61" s="78"/>
      <c r="BW61" s="78"/>
      <c r="BX61" s="78"/>
      <c r="BY61" s="78"/>
      <c r="BZ61" s="79"/>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7"/>
      <c r="BM62" s="78"/>
      <c r="BN62" s="78"/>
      <c r="BO62" s="78"/>
      <c r="BP62" s="78"/>
      <c r="BQ62" s="78"/>
      <c r="BR62" s="78"/>
      <c r="BS62" s="78"/>
      <c r="BT62" s="78"/>
      <c r="BU62" s="78"/>
      <c r="BV62" s="78"/>
      <c r="BW62" s="78"/>
      <c r="BX62" s="78"/>
      <c r="BY62" s="78"/>
      <c r="BZ62" s="79"/>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0"/>
      <c r="BM63" s="81"/>
      <c r="BN63" s="81"/>
      <c r="BO63" s="81"/>
      <c r="BP63" s="81"/>
      <c r="BQ63" s="81"/>
      <c r="BR63" s="81"/>
      <c r="BS63" s="81"/>
      <c r="BT63" s="81"/>
      <c r="BU63" s="81"/>
      <c r="BV63" s="81"/>
      <c r="BW63" s="81"/>
      <c r="BX63" s="81"/>
      <c r="BY63" s="81"/>
      <c r="BZ63" s="82"/>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7" t="s">
        <v>119</v>
      </c>
      <c r="BM66" s="78"/>
      <c r="BN66" s="78"/>
      <c r="BO66" s="78"/>
      <c r="BP66" s="78"/>
      <c r="BQ66" s="78"/>
      <c r="BR66" s="78"/>
      <c r="BS66" s="78"/>
      <c r="BT66" s="78"/>
      <c r="BU66" s="78"/>
      <c r="BV66" s="78"/>
      <c r="BW66" s="78"/>
      <c r="BX66" s="78"/>
      <c r="BY66" s="78"/>
      <c r="BZ66" s="79"/>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7"/>
      <c r="BM67" s="78"/>
      <c r="BN67" s="78"/>
      <c r="BO67" s="78"/>
      <c r="BP67" s="78"/>
      <c r="BQ67" s="78"/>
      <c r="BR67" s="78"/>
      <c r="BS67" s="78"/>
      <c r="BT67" s="78"/>
      <c r="BU67" s="78"/>
      <c r="BV67" s="78"/>
      <c r="BW67" s="78"/>
      <c r="BX67" s="78"/>
      <c r="BY67" s="78"/>
      <c r="BZ67" s="79"/>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7"/>
      <c r="BM68" s="78"/>
      <c r="BN68" s="78"/>
      <c r="BO68" s="78"/>
      <c r="BP68" s="78"/>
      <c r="BQ68" s="78"/>
      <c r="BR68" s="78"/>
      <c r="BS68" s="78"/>
      <c r="BT68" s="78"/>
      <c r="BU68" s="78"/>
      <c r="BV68" s="78"/>
      <c r="BW68" s="78"/>
      <c r="BX68" s="78"/>
      <c r="BY68" s="78"/>
      <c r="BZ68" s="79"/>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7"/>
      <c r="BM69" s="78"/>
      <c r="BN69" s="78"/>
      <c r="BO69" s="78"/>
      <c r="BP69" s="78"/>
      <c r="BQ69" s="78"/>
      <c r="BR69" s="78"/>
      <c r="BS69" s="78"/>
      <c r="BT69" s="78"/>
      <c r="BU69" s="78"/>
      <c r="BV69" s="78"/>
      <c r="BW69" s="78"/>
      <c r="BX69" s="78"/>
      <c r="BY69" s="78"/>
      <c r="BZ69" s="79"/>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7"/>
      <c r="BM70" s="78"/>
      <c r="BN70" s="78"/>
      <c r="BO70" s="78"/>
      <c r="BP70" s="78"/>
      <c r="BQ70" s="78"/>
      <c r="BR70" s="78"/>
      <c r="BS70" s="78"/>
      <c r="BT70" s="78"/>
      <c r="BU70" s="78"/>
      <c r="BV70" s="78"/>
      <c r="BW70" s="78"/>
      <c r="BX70" s="78"/>
      <c r="BY70" s="78"/>
      <c r="BZ70" s="79"/>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7"/>
      <c r="BM71" s="78"/>
      <c r="BN71" s="78"/>
      <c r="BO71" s="78"/>
      <c r="BP71" s="78"/>
      <c r="BQ71" s="78"/>
      <c r="BR71" s="78"/>
      <c r="BS71" s="78"/>
      <c r="BT71" s="78"/>
      <c r="BU71" s="78"/>
      <c r="BV71" s="78"/>
      <c r="BW71" s="78"/>
      <c r="BX71" s="78"/>
      <c r="BY71" s="78"/>
      <c r="BZ71" s="79"/>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7"/>
      <c r="BM72" s="78"/>
      <c r="BN72" s="78"/>
      <c r="BO72" s="78"/>
      <c r="BP72" s="78"/>
      <c r="BQ72" s="78"/>
      <c r="BR72" s="78"/>
      <c r="BS72" s="78"/>
      <c r="BT72" s="78"/>
      <c r="BU72" s="78"/>
      <c r="BV72" s="78"/>
      <c r="BW72" s="78"/>
      <c r="BX72" s="78"/>
      <c r="BY72" s="78"/>
      <c r="BZ72" s="79"/>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7"/>
      <c r="BM73" s="78"/>
      <c r="BN73" s="78"/>
      <c r="BO73" s="78"/>
      <c r="BP73" s="78"/>
      <c r="BQ73" s="78"/>
      <c r="BR73" s="78"/>
      <c r="BS73" s="78"/>
      <c r="BT73" s="78"/>
      <c r="BU73" s="78"/>
      <c r="BV73" s="78"/>
      <c r="BW73" s="78"/>
      <c r="BX73" s="78"/>
      <c r="BY73" s="78"/>
      <c r="BZ73" s="79"/>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7"/>
      <c r="BM74" s="78"/>
      <c r="BN74" s="78"/>
      <c r="BO74" s="78"/>
      <c r="BP74" s="78"/>
      <c r="BQ74" s="78"/>
      <c r="BR74" s="78"/>
      <c r="BS74" s="78"/>
      <c r="BT74" s="78"/>
      <c r="BU74" s="78"/>
      <c r="BV74" s="78"/>
      <c r="BW74" s="78"/>
      <c r="BX74" s="78"/>
      <c r="BY74" s="78"/>
      <c r="BZ74" s="79"/>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7"/>
      <c r="BM75" s="78"/>
      <c r="BN75" s="78"/>
      <c r="BO75" s="78"/>
      <c r="BP75" s="78"/>
      <c r="BQ75" s="78"/>
      <c r="BR75" s="78"/>
      <c r="BS75" s="78"/>
      <c r="BT75" s="78"/>
      <c r="BU75" s="78"/>
      <c r="BV75" s="78"/>
      <c r="BW75" s="78"/>
      <c r="BX75" s="78"/>
      <c r="BY75" s="78"/>
      <c r="BZ75" s="79"/>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7"/>
      <c r="BM76" s="78"/>
      <c r="BN76" s="78"/>
      <c r="BO76" s="78"/>
      <c r="BP76" s="78"/>
      <c r="BQ76" s="78"/>
      <c r="BR76" s="78"/>
      <c r="BS76" s="78"/>
      <c r="BT76" s="78"/>
      <c r="BU76" s="78"/>
      <c r="BV76" s="78"/>
      <c r="BW76" s="78"/>
      <c r="BX76" s="78"/>
      <c r="BY76" s="78"/>
      <c r="BZ76" s="79"/>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7"/>
      <c r="BM77" s="78"/>
      <c r="BN77" s="78"/>
      <c r="BO77" s="78"/>
      <c r="BP77" s="78"/>
      <c r="BQ77" s="78"/>
      <c r="BR77" s="78"/>
      <c r="BS77" s="78"/>
      <c r="BT77" s="78"/>
      <c r="BU77" s="78"/>
      <c r="BV77" s="78"/>
      <c r="BW77" s="78"/>
      <c r="BX77" s="78"/>
      <c r="BY77" s="78"/>
      <c r="BZ77" s="79"/>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7"/>
      <c r="BM78" s="78"/>
      <c r="BN78" s="78"/>
      <c r="BO78" s="78"/>
      <c r="BP78" s="78"/>
      <c r="BQ78" s="78"/>
      <c r="BR78" s="78"/>
      <c r="BS78" s="78"/>
      <c r="BT78" s="78"/>
      <c r="BU78" s="78"/>
      <c r="BV78" s="78"/>
      <c r="BW78" s="78"/>
      <c r="BX78" s="78"/>
      <c r="BY78" s="78"/>
      <c r="BZ78" s="79"/>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7"/>
      <c r="BM79" s="78"/>
      <c r="BN79" s="78"/>
      <c r="BO79" s="78"/>
      <c r="BP79" s="78"/>
      <c r="BQ79" s="78"/>
      <c r="BR79" s="78"/>
      <c r="BS79" s="78"/>
      <c r="BT79" s="78"/>
      <c r="BU79" s="78"/>
      <c r="BV79" s="78"/>
      <c r="BW79" s="78"/>
      <c r="BX79" s="78"/>
      <c r="BY79" s="78"/>
      <c r="BZ79" s="79"/>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7"/>
      <c r="BM80" s="78"/>
      <c r="BN80" s="78"/>
      <c r="BO80" s="78"/>
      <c r="BP80" s="78"/>
      <c r="BQ80" s="78"/>
      <c r="BR80" s="78"/>
      <c r="BS80" s="78"/>
      <c r="BT80" s="78"/>
      <c r="BU80" s="78"/>
      <c r="BV80" s="78"/>
      <c r="BW80" s="78"/>
      <c r="BX80" s="78"/>
      <c r="BY80" s="78"/>
      <c r="BZ80" s="79"/>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7"/>
      <c r="BM81" s="78"/>
      <c r="BN81" s="78"/>
      <c r="BO81" s="78"/>
      <c r="BP81" s="78"/>
      <c r="BQ81" s="78"/>
      <c r="BR81" s="78"/>
      <c r="BS81" s="78"/>
      <c r="BT81" s="78"/>
      <c r="BU81" s="78"/>
      <c r="BV81" s="78"/>
      <c r="BW81" s="78"/>
      <c r="BX81" s="78"/>
      <c r="BY81" s="78"/>
      <c r="BZ81" s="7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45055</v>
      </c>
      <c r="D6" s="34">
        <f t="shared" si="3"/>
        <v>46</v>
      </c>
      <c r="E6" s="34">
        <f t="shared" si="3"/>
        <v>17</v>
      </c>
      <c r="F6" s="34">
        <f t="shared" si="3"/>
        <v>1</v>
      </c>
      <c r="G6" s="34">
        <f t="shared" si="3"/>
        <v>0</v>
      </c>
      <c r="H6" s="34" t="str">
        <f t="shared" si="3"/>
        <v>宮城県　美里町</v>
      </c>
      <c r="I6" s="34" t="str">
        <f t="shared" si="3"/>
        <v>法適用</v>
      </c>
      <c r="J6" s="34" t="str">
        <f t="shared" si="3"/>
        <v>下水道事業</v>
      </c>
      <c r="K6" s="34" t="str">
        <f t="shared" si="3"/>
        <v>公共下水道</v>
      </c>
      <c r="L6" s="34" t="str">
        <f t="shared" si="3"/>
        <v>Cc2</v>
      </c>
      <c r="M6" s="34">
        <f t="shared" si="3"/>
        <v>0</v>
      </c>
      <c r="N6" s="35" t="str">
        <f t="shared" si="3"/>
        <v>-</v>
      </c>
      <c r="O6" s="35">
        <f t="shared" si="3"/>
        <v>45.73</v>
      </c>
      <c r="P6" s="35">
        <f t="shared" si="3"/>
        <v>38.6</v>
      </c>
      <c r="Q6" s="35">
        <f t="shared" si="3"/>
        <v>87.8</v>
      </c>
      <c r="R6" s="35">
        <f t="shared" si="3"/>
        <v>3670</v>
      </c>
      <c r="S6" s="35">
        <f t="shared" si="3"/>
        <v>24975</v>
      </c>
      <c r="T6" s="35">
        <f t="shared" si="3"/>
        <v>74.95</v>
      </c>
      <c r="U6" s="35">
        <f t="shared" si="3"/>
        <v>333.22</v>
      </c>
      <c r="V6" s="35">
        <f t="shared" si="3"/>
        <v>9586</v>
      </c>
      <c r="W6" s="35">
        <f t="shared" si="3"/>
        <v>3.1</v>
      </c>
      <c r="X6" s="35">
        <f t="shared" si="3"/>
        <v>3092.26</v>
      </c>
      <c r="Y6" s="36" t="str">
        <f>IF(Y7="",NA(),Y7)</f>
        <v>-</v>
      </c>
      <c r="Z6" s="36" t="str">
        <f t="shared" ref="Z6:AH6" si="4">IF(Z7="",NA(),Z7)</f>
        <v>-</v>
      </c>
      <c r="AA6" s="36" t="str">
        <f t="shared" si="4"/>
        <v>-</v>
      </c>
      <c r="AB6" s="36" t="str">
        <f t="shared" si="4"/>
        <v>-</v>
      </c>
      <c r="AC6" s="36">
        <f t="shared" si="4"/>
        <v>99.05</v>
      </c>
      <c r="AD6" s="36" t="str">
        <f t="shared" si="4"/>
        <v>-</v>
      </c>
      <c r="AE6" s="36" t="str">
        <f t="shared" si="4"/>
        <v>-</v>
      </c>
      <c r="AF6" s="36" t="str">
        <f t="shared" si="4"/>
        <v>-</v>
      </c>
      <c r="AG6" s="36" t="str">
        <f t="shared" si="4"/>
        <v>-</v>
      </c>
      <c r="AH6" s="36">
        <f t="shared" si="4"/>
        <v>106.85</v>
      </c>
      <c r="AI6" s="35" t="str">
        <f>IF(AI7="","",IF(AI7="-","【-】","【"&amp;SUBSTITUTE(TEXT(AI7,"#,##0.00"),"-","△")&amp;"】"))</f>
        <v>【108.57】</v>
      </c>
      <c r="AJ6" s="36" t="str">
        <f>IF(AJ7="",NA(),AJ7)</f>
        <v>-</v>
      </c>
      <c r="AK6" s="36" t="str">
        <f t="shared" ref="AK6:AS6" si="5">IF(AK7="",NA(),AK7)</f>
        <v>-</v>
      </c>
      <c r="AL6" s="36" t="str">
        <f t="shared" si="5"/>
        <v>-</v>
      </c>
      <c r="AM6" s="36" t="str">
        <f t="shared" si="5"/>
        <v>-</v>
      </c>
      <c r="AN6" s="36">
        <f t="shared" si="5"/>
        <v>3.16</v>
      </c>
      <c r="AO6" s="36" t="str">
        <f t="shared" si="5"/>
        <v>-</v>
      </c>
      <c r="AP6" s="36" t="str">
        <f t="shared" si="5"/>
        <v>-</v>
      </c>
      <c r="AQ6" s="36" t="str">
        <f t="shared" si="5"/>
        <v>-</v>
      </c>
      <c r="AR6" s="36" t="str">
        <f t="shared" si="5"/>
        <v>-</v>
      </c>
      <c r="AS6" s="36">
        <f t="shared" si="5"/>
        <v>92.92</v>
      </c>
      <c r="AT6" s="35" t="str">
        <f>IF(AT7="","",IF(AT7="-","【-】","【"&amp;SUBSTITUTE(TEXT(AT7,"#,##0.00"),"-","△")&amp;"】"))</f>
        <v>【4.38】</v>
      </c>
      <c r="AU6" s="36" t="str">
        <f>IF(AU7="",NA(),AU7)</f>
        <v>-</v>
      </c>
      <c r="AV6" s="36" t="str">
        <f t="shared" ref="AV6:BD6" si="6">IF(AV7="",NA(),AV7)</f>
        <v>-</v>
      </c>
      <c r="AW6" s="36" t="str">
        <f t="shared" si="6"/>
        <v>-</v>
      </c>
      <c r="AX6" s="36" t="str">
        <f t="shared" si="6"/>
        <v>-</v>
      </c>
      <c r="AY6" s="36">
        <f t="shared" si="6"/>
        <v>53.38</v>
      </c>
      <c r="AZ6" s="36" t="str">
        <f t="shared" si="6"/>
        <v>-</v>
      </c>
      <c r="BA6" s="36" t="str">
        <f t="shared" si="6"/>
        <v>-</v>
      </c>
      <c r="BB6" s="36" t="str">
        <f t="shared" si="6"/>
        <v>-</v>
      </c>
      <c r="BC6" s="36" t="str">
        <f t="shared" si="6"/>
        <v>-</v>
      </c>
      <c r="BD6" s="36">
        <f t="shared" si="6"/>
        <v>50.66</v>
      </c>
      <c r="BE6" s="35" t="str">
        <f>IF(BE7="","",IF(BE7="-","【-】","【"&amp;SUBSTITUTE(TEXT(BE7,"#,##0.00"),"-","△")&amp;"】"))</f>
        <v>【59.95】</v>
      </c>
      <c r="BF6" s="36" t="str">
        <f>IF(BF7="",NA(),BF7)</f>
        <v>-</v>
      </c>
      <c r="BG6" s="36" t="str">
        <f t="shared" ref="BG6:BO6" si="7">IF(BG7="",NA(),BG7)</f>
        <v>-</v>
      </c>
      <c r="BH6" s="36" t="str">
        <f t="shared" si="7"/>
        <v>-</v>
      </c>
      <c r="BI6" s="36" t="str">
        <f t="shared" si="7"/>
        <v>-</v>
      </c>
      <c r="BJ6" s="36">
        <f t="shared" si="7"/>
        <v>2906.99</v>
      </c>
      <c r="BK6" s="36" t="str">
        <f t="shared" si="7"/>
        <v>-</v>
      </c>
      <c r="BL6" s="36" t="str">
        <f t="shared" si="7"/>
        <v>-</v>
      </c>
      <c r="BM6" s="36" t="str">
        <f t="shared" si="7"/>
        <v>-</v>
      </c>
      <c r="BN6" s="36" t="str">
        <f t="shared" si="7"/>
        <v>-</v>
      </c>
      <c r="BO6" s="36">
        <f t="shared" si="7"/>
        <v>1111.31</v>
      </c>
      <c r="BP6" s="35" t="str">
        <f>IF(BP7="","",IF(BP7="-","【-】","【"&amp;SUBSTITUTE(TEXT(BP7,"#,##0.00"),"-","△")&amp;"】"))</f>
        <v>【728.30】</v>
      </c>
      <c r="BQ6" s="36" t="str">
        <f>IF(BQ7="",NA(),BQ7)</f>
        <v>-</v>
      </c>
      <c r="BR6" s="36" t="str">
        <f t="shared" ref="BR6:BZ6" si="8">IF(BR7="",NA(),BR7)</f>
        <v>-</v>
      </c>
      <c r="BS6" s="36" t="str">
        <f t="shared" si="8"/>
        <v>-</v>
      </c>
      <c r="BT6" s="36" t="str">
        <f t="shared" si="8"/>
        <v>-</v>
      </c>
      <c r="BU6" s="36">
        <f t="shared" si="8"/>
        <v>93.91</v>
      </c>
      <c r="BV6" s="36" t="str">
        <f t="shared" si="8"/>
        <v>-</v>
      </c>
      <c r="BW6" s="36" t="str">
        <f t="shared" si="8"/>
        <v>-</v>
      </c>
      <c r="BX6" s="36" t="str">
        <f t="shared" si="8"/>
        <v>-</v>
      </c>
      <c r="BY6" s="36" t="str">
        <f t="shared" si="8"/>
        <v>-</v>
      </c>
      <c r="BZ6" s="36">
        <f t="shared" si="8"/>
        <v>75.540000000000006</v>
      </c>
      <c r="CA6" s="35" t="str">
        <f>IF(CA7="","",IF(CA7="-","【-】","【"&amp;SUBSTITUTE(TEXT(CA7,"#,##0.00"),"-","△")&amp;"】"))</f>
        <v>【100.04】</v>
      </c>
      <c r="CB6" s="36" t="str">
        <f>IF(CB7="",NA(),CB7)</f>
        <v>-</v>
      </c>
      <c r="CC6" s="36" t="str">
        <f t="shared" ref="CC6:CK6" si="9">IF(CC7="",NA(),CC7)</f>
        <v>-</v>
      </c>
      <c r="CD6" s="36" t="str">
        <f t="shared" si="9"/>
        <v>-</v>
      </c>
      <c r="CE6" s="36" t="str">
        <f t="shared" si="9"/>
        <v>-</v>
      </c>
      <c r="CF6" s="36">
        <f t="shared" si="9"/>
        <v>209.61</v>
      </c>
      <c r="CG6" s="36" t="str">
        <f t="shared" si="9"/>
        <v>-</v>
      </c>
      <c r="CH6" s="36" t="str">
        <f t="shared" si="9"/>
        <v>-</v>
      </c>
      <c r="CI6" s="36" t="str">
        <f t="shared" si="9"/>
        <v>-</v>
      </c>
      <c r="CJ6" s="36" t="str">
        <f t="shared" si="9"/>
        <v>-</v>
      </c>
      <c r="CK6" s="36">
        <f t="shared" si="9"/>
        <v>207.96</v>
      </c>
      <c r="CL6" s="35" t="str">
        <f>IF(CL7="","",IF(CL7="-","【-】","【"&amp;SUBSTITUTE(TEXT(CL7,"#,##0.00"),"-","△")&amp;"】"))</f>
        <v>【137.82】</v>
      </c>
      <c r="CM6" s="36" t="str">
        <f>IF(CM7="",NA(),CM7)</f>
        <v>-</v>
      </c>
      <c r="CN6" s="36" t="str">
        <f t="shared" ref="CN6:CV6" si="10">IF(CN7="",NA(),CN7)</f>
        <v>-</v>
      </c>
      <c r="CO6" s="36" t="str">
        <f t="shared" si="10"/>
        <v>-</v>
      </c>
      <c r="CP6" s="36" t="str">
        <f t="shared" si="10"/>
        <v>-</v>
      </c>
      <c r="CQ6" s="36" t="str">
        <f t="shared" si="10"/>
        <v>-</v>
      </c>
      <c r="CR6" s="36" t="str">
        <f t="shared" si="10"/>
        <v>-</v>
      </c>
      <c r="CS6" s="36" t="str">
        <f t="shared" si="10"/>
        <v>-</v>
      </c>
      <c r="CT6" s="36" t="str">
        <f t="shared" si="10"/>
        <v>-</v>
      </c>
      <c r="CU6" s="36" t="str">
        <f t="shared" si="10"/>
        <v>-</v>
      </c>
      <c r="CV6" s="36">
        <f t="shared" si="10"/>
        <v>53.51</v>
      </c>
      <c r="CW6" s="35" t="str">
        <f>IF(CW7="","",IF(CW7="-","【-】","【"&amp;SUBSTITUTE(TEXT(CW7,"#,##0.00"),"-","△")&amp;"】"))</f>
        <v>【60.09】</v>
      </c>
      <c r="CX6" s="36" t="str">
        <f>IF(CX7="",NA(),CX7)</f>
        <v>-</v>
      </c>
      <c r="CY6" s="36" t="str">
        <f t="shared" ref="CY6:DG6" si="11">IF(CY7="",NA(),CY7)</f>
        <v>-</v>
      </c>
      <c r="CZ6" s="36" t="str">
        <f t="shared" si="11"/>
        <v>-</v>
      </c>
      <c r="DA6" s="36" t="str">
        <f t="shared" si="11"/>
        <v>-</v>
      </c>
      <c r="DB6" s="36">
        <f t="shared" si="11"/>
        <v>74</v>
      </c>
      <c r="DC6" s="36" t="str">
        <f t="shared" si="11"/>
        <v>-</v>
      </c>
      <c r="DD6" s="36" t="str">
        <f t="shared" si="11"/>
        <v>-</v>
      </c>
      <c r="DE6" s="36" t="str">
        <f t="shared" si="11"/>
        <v>-</v>
      </c>
      <c r="DF6" s="36" t="str">
        <f t="shared" si="11"/>
        <v>-</v>
      </c>
      <c r="DG6" s="36">
        <f t="shared" si="11"/>
        <v>83.91</v>
      </c>
      <c r="DH6" s="35" t="str">
        <f>IF(DH7="","",IF(DH7="-","【-】","【"&amp;SUBSTITUTE(TEXT(DH7,"#,##0.00"),"-","△")&amp;"】"))</f>
        <v>【94.90】</v>
      </c>
      <c r="DI6" s="36" t="str">
        <f>IF(DI7="",NA(),DI7)</f>
        <v>-</v>
      </c>
      <c r="DJ6" s="36" t="str">
        <f t="shared" ref="DJ6:DR6" si="12">IF(DJ7="",NA(),DJ7)</f>
        <v>-</v>
      </c>
      <c r="DK6" s="36" t="str">
        <f t="shared" si="12"/>
        <v>-</v>
      </c>
      <c r="DL6" s="36" t="str">
        <f t="shared" si="12"/>
        <v>-</v>
      </c>
      <c r="DM6" s="36">
        <f t="shared" si="12"/>
        <v>27.49</v>
      </c>
      <c r="DN6" s="36" t="str">
        <f t="shared" si="12"/>
        <v>-</v>
      </c>
      <c r="DO6" s="36" t="str">
        <f t="shared" si="12"/>
        <v>-</v>
      </c>
      <c r="DP6" s="36" t="str">
        <f t="shared" si="12"/>
        <v>-</v>
      </c>
      <c r="DQ6" s="36" t="str">
        <f t="shared" si="12"/>
        <v>-</v>
      </c>
      <c r="DR6" s="36">
        <f t="shared" si="12"/>
        <v>21.09</v>
      </c>
      <c r="DS6" s="35" t="str">
        <f>IF(DS7="","",IF(DS7="-","【-】","【"&amp;SUBSTITUTE(TEXT(DS7,"#,##0.00"),"-","△")&amp;"】"))</f>
        <v>【37.36】</v>
      </c>
      <c r="DT6" s="36" t="str">
        <f>IF(DT7="",NA(),DT7)</f>
        <v>-</v>
      </c>
      <c r="DU6" s="36" t="str">
        <f t="shared" ref="DU6:EC6" si="13">IF(DU7="",NA(),DU7)</f>
        <v>-</v>
      </c>
      <c r="DV6" s="36" t="str">
        <f t="shared" si="13"/>
        <v>-</v>
      </c>
      <c r="DW6" s="36" t="str">
        <f t="shared" si="13"/>
        <v>-</v>
      </c>
      <c r="DX6" s="35">
        <f t="shared" si="13"/>
        <v>0</v>
      </c>
      <c r="DY6" s="36" t="str">
        <f t="shared" si="13"/>
        <v>-</v>
      </c>
      <c r="DZ6" s="36" t="str">
        <f t="shared" si="13"/>
        <v>-</v>
      </c>
      <c r="EA6" s="36" t="str">
        <f t="shared" si="13"/>
        <v>-</v>
      </c>
      <c r="EB6" s="36" t="str">
        <f t="shared" si="13"/>
        <v>-</v>
      </c>
      <c r="EC6" s="35">
        <f t="shared" si="13"/>
        <v>0</v>
      </c>
      <c r="ED6" s="35" t="str">
        <f>IF(ED7="","",IF(ED7="-","【-】","【"&amp;SUBSTITUTE(TEXT(ED7,"#,##0.00"),"-","△")&amp;"】"))</f>
        <v>【4.96】</v>
      </c>
      <c r="EE6" s="36" t="str">
        <f>IF(EE7="",NA(),EE7)</f>
        <v>-</v>
      </c>
      <c r="EF6" s="36" t="str">
        <f t="shared" ref="EF6:EN6" si="14">IF(EF7="",NA(),EF7)</f>
        <v>-</v>
      </c>
      <c r="EG6" s="36" t="str">
        <f t="shared" si="14"/>
        <v>-</v>
      </c>
      <c r="EH6" s="36" t="str">
        <f t="shared" si="14"/>
        <v>-</v>
      </c>
      <c r="EI6" s="35">
        <f t="shared" si="14"/>
        <v>0</v>
      </c>
      <c r="EJ6" s="36" t="str">
        <f t="shared" si="14"/>
        <v>-</v>
      </c>
      <c r="EK6" s="36" t="str">
        <f t="shared" si="14"/>
        <v>-</v>
      </c>
      <c r="EL6" s="36" t="str">
        <f t="shared" si="14"/>
        <v>-</v>
      </c>
      <c r="EM6" s="36" t="str">
        <f t="shared" si="14"/>
        <v>-</v>
      </c>
      <c r="EN6" s="36">
        <f t="shared" si="14"/>
        <v>0.15</v>
      </c>
      <c r="EO6" s="35" t="str">
        <f>IF(EO7="","",IF(EO7="-","【-】","【"&amp;SUBSTITUTE(TEXT(EO7,"#,##0.00"),"-","△")&amp;"】"))</f>
        <v>【0.27】</v>
      </c>
    </row>
    <row r="7" spans="1:148" s="37" customFormat="1" x14ac:dyDescent="0.15">
      <c r="A7" s="29"/>
      <c r="B7" s="38">
        <v>2016</v>
      </c>
      <c r="C7" s="38">
        <v>45055</v>
      </c>
      <c r="D7" s="38">
        <v>46</v>
      </c>
      <c r="E7" s="38">
        <v>17</v>
      </c>
      <c r="F7" s="38">
        <v>1</v>
      </c>
      <c r="G7" s="38">
        <v>0</v>
      </c>
      <c r="H7" s="38" t="s">
        <v>108</v>
      </c>
      <c r="I7" s="38" t="s">
        <v>109</v>
      </c>
      <c r="J7" s="38" t="s">
        <v>110</v>
      </c>
      <c r="K7" s="38" t="s">
        <v>111</v>
      </c>
      <c r="L7" s="38" t="s">
        <v>112</v>
      </c>
      <c r="M7" s="38"/>
      <c r="N7" s="39" t="s">
        <v>113</v>
      </c>
      <c r="O7" s="39">
        <v>45.73</v>
      </c>
      <c r="P7" s="39">
        <v>38.6</v>
      </c>
      <c r="Q7" s="39">
        <v>87.8</v>
      </c>
      <c r="R7" s="39">
        <v>3670</v>
      </c>
      <c r="S7" s="39">
        <v>24975</v>
      </c>
      <c r="T7" s="39">
        <v>74.95</v>
      </c>
      <c r="U7" s="39">
        <v>333.22</v>
      </c>
      <c r="V7" s="39">
        <v>9586</v>
      </c>
      <c r="W7" s="39">
        <v>3.1</v>
      </c>
      <c r="X7" s="39">
        <v>3092.26</v>
      </c>
      <c r="Y7" s="39" t="s">
        <v>113</v>
      </c>
      <c r="Z7" s="39" t="s">
        <v>113</v>
      </c>
      <c r="AA7" s="39" t="s">
        <v>113</v>
      </c>
      <c r="AB7" s="39" t="s">
        <v>113</v>
      </c>
      <c r="AC7" s="39">
        <v>99.05</v>
      </c>
      <c r="AD7" s="39" t="s">
        <v>113</v>
      </c>
      <c r="AE7" s="39" t="s">
        <v>113</v>
      </c>
      <c r="AF7" s="39" t="s">
        <v>113</v>
      </c>
      <c r="AG7" s="39" t="s">
        <v>113</v>
      </c>
      <c r="AH7" s="39">
        <v>106.85</v>
      </c>
      <c r="AI7" s="39">
        <v>108.57</v>
      </c>
      <c r="AJ7" s="39" t="s">
        <v>113</v>
      </c>
      <c r="AK7" s="39" t="s">
        <v>113</v>
      </c>
      <c r="AL7" s="39" t="s">
        <v>113</v>
      </c>
      <c r="AM7" s="39" t="s">
        <v>113</v>
      </c>
      <c r="AN7" s="39">
        <v>3.16</v>
      </c>
      <c r="AO7" s="39" t="s">
        <v>113</v>
      </c>
      <c r="AP7" s="39" t="s">
        <v>113</v>
      </c>
      <c r="AQ7" s="39" t="s">
        <v>113</v>
      </c>
      <c r="AR7" s="39" t="s">
        <v>113</v>
      </c>
      <c r="AS7" s="39">
        <v>92.92</v>
      </c>
      <c r="AT7" s="39">
        <v>4.38</v>
      </c>
      <c r="AU7" s="39" t="s">
        <v>113</v>
      </c>
      <c r="AV7" s="39" t="s">
        <v>113</v>
      </c>
      <c r="AW7" s="39" t="s">
        <v>113</v>
      </c>
      <c r="AX7" s="39" t="s">
        <v>113</v>
      </c>
      <c r="AY7" s="39">
        <v>53.38</v>
      </c>
      <c r="AZ7" s="39" t="s">
        <v>113</v>
      </c>
      <c r="BA7" s="39" t="s">
        <v>113</v>
      </c>
      <c r="BB7" s="39" t="s">
        <v>113</v>
      </c>
      <c r="BC7" s="39" t="s">
        <v>113</v>
      </c>
      <c r="BD7" s="39">
        <v>50.66</v>
      </c>
      <c r="BE7" s="39">
        <v>59.95</v>
      </c>
      <c r="BF7" s="39" t="s">
        <v>113</v>
      </c>
      <c r="BG7" s="39" t="s">
        <v>113</v>
      </c>
      <c r="BH7" s="39" t="s">
        <v>113</v>
      </c>
      <c r="BI7" s="39" t="s">
        <v>113</v>
      </c>
      <c r="BJ7" s="39">
        <v>2906.99</v>
      </c>
      <c r="BK7" s="39" t="s">
        <v>113</v>
      </c>
      <c r="BL7" s="39" t="s">
        <v>113</v>
      </c>
      <c r="BM7" s="39" t="s">
        <v>113</v>
      </c>
      <c r="BN7" s="39" t="s">
        <v>113</v>
      </c>
      <c r="BO7" s="39">
        <v>1111.31</v>
      </c>
      <c r="BP7" s="39">
        <v>728.3</v>
      </c>
      <c r="BQ7" s="39" t="s">
        <v>113</v>
      </c>
      <c r="BR7" s="39" t="s">
        <v>113</v>
      </c>
      <c r="BS7" s="39" t="s">
        <v>113</v>
      </c>
      <c r="BT7" s="39" t="s">
        <v>113</v>
      </c>
      <c r="BU7" s="39">
        <v>93.91</v>
      </c>
      <c r="BV7" s="39" t="s">
        <v>113</v>
      </c>
      <c r="BW7" s="39" t="s">
        <v>113</v>
      </c>
      <c r="BX7" s="39" t="s">
        <v>113</v>
      </c>
      <c r="BY7" s="39" t="s">
        <v>113</v>
      </c>
      <c r="BZ7" s="39">
        <v>75.540000000000006</v>
      </c>
      <c r="CA7" s="39">
        <v>100.04</v>
      </c>
      <c r="CB7" s="39" t="s">
        <v>113</v>
      </c>
      <c r="CC7" s="39" t="s">
        <v>113</v>
      </c>
      <c r="CD7" s="39" t="s">
        <v>113</v>
      </c>
      <c r="CE7" s="39" t="s">
        <v>113</v>
      </c>
      <c r="CF7" s="39">
        <v>209.61</v>
      </c>
      <c r="CG7" s="39" t="s">
        <v>113</v>
      </c>
      <c r="CH7" s="39" t="s">
        <v>113</v>
      </c>
      <c r="CI7" s="39" t="s">
        <v>113</v>
      </c>
      <c r="CJ7" s="39" t="s">
        <v>113</v>
      </c>
      <c r="CK7" s="39">
        <v>207.96</v>
      </c>
      <c r="CL7" s="39">
        <v>137.82</v>
      </c>
      <c r="CM7" s="39" t="s">
        <v>113</v>
      </c>
      <c r="CN7" s="39" t="s">
        <v>113</v>
      </c>
      <c r="CO7" s="39" t="s">
        <v>113</v>
      </c>
      <c r="CP7" s="39" t="s">
        <v>113</v>
      </c>
      <c r="CQ7" s="39" t="s">
        <v>113</v>
      </c>
      <c r="CR7" s="39" t="s">
        <v>113</v>
      </c>
      <c r="CS7" s="39" t="s">
        <v>113</v>
      </c>
      <c r="CT7" s="39" t="s">
        <v>113</v>
      </c>
      <c r="CU7" s="39" t="s">
        <v>113</v>
      </c>
      <c r="CV7" s="39">
        <v>53.51</v>
      </c>
      <c r="CW7" s="39">
        <v>60.09</v>
      </c>
      <c r="CX7" s="39" t="s">
        <v>113</v>
      </c>
      <c r="CY7" s="39" t="s">
        <v>113</v>
      </c>
      <c r="CZ7" s="39" t="s">
        <v>113</v>
      </c>
      <c r="DA7" s="39" t="s">
        <v>113</v>
      </c>
      <c r="DB7" s="39">
        <v>74</v>
      </c>
      <c r="DC7" s="39" t="s">
        <v>113</v>
      </c>
      <c r="DD7" s="39" t="s">
        <v>113</v>
      </c>
      <c r="DE7" s="39" t="s">
        <v>113</v>
      </c>
      <c r="DF7" s="39" t="s">
        <v>113</v>
      </c>
      <c r="DG7" s="39">
        <v>83.91</v>
      </c>
      <c r="DH7" s="39">
        <v>94.9</v>
      </c>
      <c r="DI7" s="39" t="s">
        <v>113</v>
      </c>
      <c r="DJ7" s="39" t="s">
        <v>113</v>
      </c>
      <c r="DK7" s="39" t="s">
        <v>113</v>
      </c>
      <c r="DL7" s="39" t="s">
        <v>113</v>
      </c>
      <c r="DM7" s="39">
        <v>27.49</v>
      </c>
      <c r="DN7" s="39" t="s">
        <v>113</v>
      </c>
      <c r="DO7" s="39" t="s">
        <v>113</v>
      </c>
      <c r="DP7" s="39" t="s">
        <v>113</v>
      </c>
      <c r="DQ7" s="39" t="s">
        <v>113</v>
      </c>
      <c r="DR7" s="39">
        <v>21.09</v>
      </c>
      <c r="DS7" s="39">
        <v>37.36</v>
      </c>
      <c r="DT7" s="39" t="s">
        <v>113</v>
      </c>
      <c r="DU7" s="39" t="s">
        <v>113</v>
      </c>
      <c r="DV7" s="39" t="s">
        <v>113</v>
      </c>
      <c r="DW7" s="39" t="s">
        <v>113</v>
      </c>
      <c r="DX7" s="39">
        <v>0</v>
      </c>
      <c r="DY7" s="39" t="s">
        <v>113</v>
      </c>
      <c r="DZ7" s="39" t="s">
        <v>113</v>
      </c>
      <c r="EA7" s="39" t="s">
        <v>113</v>
      </c>
      <c r="EB7" s="39" t="s">
        <v>113</v>
      </c>
      <c r="EC7" s="39">
        <v>0</v>
      </c>
      <c r="ED7" s="39">
        <v>4.96</v>
      </c>
      <c r="EE7" s="39" t="s">
        <v>113</v>
      </c>
      <c r="EF7" s="39" t="s">
        <v>113</v>
      </c>
      <c r="EG7" s="39" t="s">
        <v>113</v>
      </c>
      <c r="EH7" s="39" t="s">
        <v>113</v>
      </c>
      <c r="EI7" s="39">
        <v>0</v>
      </c>
      <c r="EJ7" s="39" t="s">
        <v>113</v>
      </c>
      <c r="EK7" s="39" t="s">
        <v>113</v>
      </c>
      <c r="EL7" s="39" t="s">
        <v>113</v>
      </c>
      <c r="EM7" s="39" t="s">
        <v>113</v>
      </c>
      <c r="EN7" s="39">
        <v>0.15</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dcterms:created xsi:type="dcterms:W3CDTF">2017-12-25T01:49:57Z</dcterms:created>
  <dcterms:modified xsi:type="dcterms:W3CDTF">2018-02-16T08:08:18Z</dcterms:modified>
  <cp:category/>
</cp:coreProperties>
</file>