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d001107\下水道班\01岩渕\中期経営計画(H28～）\経営分析表\32 H28涌谷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<sst xmlns="http://schemas.openxmlformats.org/spreadsheetml/2006/main" count="240" uniqueCount="125">
  <si>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</si>
  <si>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</si>
  <si>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</si>
  <si>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</si>
  <si>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</si>
  <si>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</si>
  <si>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</si>
  <si>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</si>
  <si>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</si>
  <si>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</si>
  <si>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</si>
  <si>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</si>
  <si>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</si>
  <si>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</si>
  <si>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</si>
  <si>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</si>
  <si>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</si>
  <si>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</si>
  <si>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</si>
  <si>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</si>
  <si>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</si>
  <si>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</si>
  <si>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</si>
  <si>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</si>
  <si>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</si>
  <si>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</si>
  <si>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</si>
  <si>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</si>
  <si>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</si>
  <si>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</si>
  <si>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</si>
  <si>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</si>
  <si>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</si>
  <si>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</si>
  <si>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</si>
  <si>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</si>
  <si>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</si>
  <si>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</si>
  <si>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</si>
  <si>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</si>
  <si>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</si>
  <si>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</si>
  <si>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</si>
  <si>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</si>
  <si>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</si>
  <si>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</si>
  <si>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</si>
  <si>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</si>
  <si>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</si>
  <si>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</si>
  <si>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</si>
  <si>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</si>
  <si>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</si>
  <si>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</si>
  <si>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</si>
  <si>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</si>
  <si>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</si>
  <si>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</si>
  <si>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</si>
  <si>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</si>
  <si>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</si>
  <si>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</si>
  <si>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</si>
  <si>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</si>
  <si>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</si>
  <si>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</si>
  <si>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</si>
  <si>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</si>
  <si>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</si>
  <si>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</si>
  <si>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</si>
  <si>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</si>
  <si>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</si>
  <si>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</si>
  <si>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</si>
  <si>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</si>
  <si>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</si>
  <si>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</si>
  <si>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</si>
  <si>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</si>
  <si>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</si>
  <si>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</si>
  <si>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</si>
  <si>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</si>
  <si>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</si>
  <si>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</si>
  <si>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</si>
  <si>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</si>
  <si>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</si>
  <si>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</si>
  <si>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</si>
  <si>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</si>
  <si>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</si>
  <si>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</si>
  <si>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</si>
  <si>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</si>
  <si>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</si>
  <si>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</si>
  <si>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</si>
  <si>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</si>
  <si>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</si>
  <si>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</si>
  <si>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</si>
  <si>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</si>
  <si>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</si>
  <si>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</si>
  <si>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</si>
  <si>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</si>
  <si>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</si>
  <si>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涌谷町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</si>
  <si>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</si>
  <si>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</si>
  <si>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</si>
  <si>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</si>
  <si>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</si>
  <si>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</si>
  <si>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</si>
  <si>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</si>
  <si>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</si>
  <si>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</si>
  <si>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</si>
  <si>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該当する指標はないが、供用開始から２０年近くなり徐々に施設の老朽化もみられてきていることから、ストックマネジメント計画を策定し段階的に改修を図っていく。</t>
    <rPh sb="0" eb="2">
      <t>ガイトウ</t>
    </rPh>
    <rPh sb="4" eb="6">
      <t>シヒョウ</t>
    </rPh>
    <rPh sb="11" eb="13">
      <t>キョウヨウ</t>
    </rPh>
    <rPh sb="13" eb="15">
      <t>カイシ</t>
    </rPh>
    <rPh sb="19" eb="20">
      <t>ネン</t>
    </rPh>
    <rPh sb="20" eb="21">
      <t>チカ</t>
    </rPh>
    <rPh sb="24" eb="26">
      <t>ジョジョ</t>
    </rPh>
    <rPh sb="27" eb="29">
      <t>シセツ</t>
    </rPh>
    <rPh sb="30" eb="33">
      <t>ロウキュウカ</t>
    </rPh>
    <rPh sb="57" eb="59">
      <t>ケイカク</t>
    </rPh>
    <rPh sb="60" eb="62">
      <t>サクテイ</t>
    </rPh>
    <rPh sb="63" eb="66">
      <t>ダンカイテキ</t>
    </rPh>
    <rPh sb="67" eb="69">
      <t>カイシュウ</t>
    </rPh>
    <rPh sb="70" eb="71">
      <t>ハカ</t>
    </rPh>
    <phoneticPr fontId="4"/>
  </si>
  <si>
    <t>下水道事業は供用開始から２０年弱であるが、現状の処理区域をもって安定的な事業運営に向けて経営の転換期にある。今後は企業会計移行に伴い新たな経営戦略を策定し中期的な収支計画のもと、処理施設の老朽化や施設の最適化への対応を進めていく。尚、更新事業を実施していく為に国の財政支援が得られる方法が必須である。
歳入は高齢化、人口減少、節水器具の普及が進み、処理水量の減少による使用料収入の減収で中期的に収益的収支比率の悪化が見込まれ、又、一般会計からの繰入金に過大な期待は望めず、より一層の効率的な事業運営を図ることが必須である。接続人口が減少することを鑑み、一定期間経過後は料金改定も視野に入れていくことになる。
生活に不可欠な環境インフラとして、持続可能で安定的な経営が求められるが、先行きは厳しいものがあるため、収益に繋がる共同化・広域化又は新技術の導入を積極的に検討していくこととする。</t>
    <rPh sb="0" eb="3">
      <t>ゲスイドウ</t>
    </rPh>
    <rPh sb="3" eb="5">
      <t>ジギョウ</t>
    </rPh>
    <rPh sb="6" eb="8">
      <t>キョウヨウ</t>
    </rPh>
    <rPh sb="8" eb="10">
      <t>カイシ</t>
    </rPh>
    <rPh sb="14" eb="15">
      <t>ネン</t>
    </rPh>
    <rPh sb="15" eb="16">
      <t>ジャク</t>
    </rPh>
    <rPh sb="21" eb="23">
      <t>ゲンジョウ</t>
    </rPh>
    <rPh sb="24" eb="26">
      <t>ショリ</t>
    </rPh>
    <rPh sb="26" eb="28">
      <t>クイキ</t>
    </rPh>
    <rPh sb="32" eb="35">
      <t>アンテイテキ</t>
    </rPh>
    <rPh sb="36" eb="38">
      <t>ジギョウ</t>
    </rPh>
    <rPh sb="38" eb="40">
      <t>ウンエイ</t>
    </rPh>
    <rPh sb="41" eb="42">
      <t>ム</t>
    </rPh>
    <rPh sb="44" eb="46">
      <t>ケイエイ</t>
    </rPh>
    <rPh sb="47" eb="50">
      <t>テンカンキ</t>
    </rPh>
    <rPh sb="54" eb="56">
      <t>コンゴ</t>
    </rPh>
    <rPh sb="57" eb="59">
      <t>キギョウ</t>
    </rPh>
    <rPh sb="59" eb="61">
      <t>カイケイ</t>
    </rPh>
    <rPh sb="61" eb="63">
      <t>イコウ</t>
    </rPh>
    <rPh sb="64" eb="65">
      <t>トモナ</t>
    </rPh>
    <rPh sb="66" eb="67">
      <t>アラ</t>
    </rPh>
    <rPh sb="69" eb="71">
      <t>ケイエイ</t>
    </rPh>
    <rPh sb="71" eb="73">
      <t>センリャク</t>
    </rPh>
    <rPh sb="74" eb="76">
      <t>サクテイ</t>
    </rPh>
    <rPh sb="77" eb="80">
      <t>チュウキテキ</t>
    </rPh>
    <rPh sb="81" eb="83">
      <t>シュウシ</t>
    </rPh>
    <rPh sb="83" eb="85">
      <t>ケイカク</t>
    </rPh>
    <rPh sb="89" eb="91">
      <t>ショリ</t>
    </rPh>
    <rPh sb="91" eb="93">
      <t>シセツ</t>
    </rPh>
    <rPh sb="94" eb="97">
      <t>ロウキュウカ</t>
    </rPh>
    <rPh sb="98" eb="100">
      <t>シセツ</t>
    </rPh>
    <rPh sb="101" eb="104">
      <t>サイテキカ</t>
    </rPh>
    <rPh sb="106" eb="108">
      <t>タイオウ</t>
    </rPh>
    <rPh sb="109" eb="110">
      <t>スス</t>
    </rPh>
    <rPh sb="115" eb="116">
      <t>ナオ</t>
    </rPh>
    <rPh sb="117" eb="119">
      <t>コウシン</t>
    </rPh>
    <rPh sb="122" eb="124">
      <t>ジッシ</t>
    </rPh>
    <rPh sb="128" eb="129">
      <t>タメ</t>
    </rPh>
    <rPh sb="130" eb="131">
      <t>クニ</t>
    </rPh>
    <rPh sb="132" eb="134">
      <t>ザイセイ</t>
    </rPh>
    <rPh sb="134" eb="136">
      <t>シエン</t>
    </rPh>
    <rPh sb="137" eb="138">
      <t>エ</t>
    </rPh>
    <rPh sb="141" eb="143">
      <t>ホウホウ</t>
    </rPh>
    <rPh sb="144" eb="146">
      <t>ヒッス</t>
    </rPh>
    <rPh sb="151" eb="153">
      <t>サイニュウ</t>
    </rPh>
    <rPh sb="154" eb="157">
      <t>コウレイカ</t>
    </rPh>
    <rPh sb="158" eb="160">
      <t>ジンコウ</t>
    </rPh>
    <rPh sb="160" eb="162">
      <t>ゲンショウ</t>
    </rPh>
    <rPh sb="163" eb="165">
      <t>セッスイ</t>
    </rPh>
    <rPh sb="165" eb="167">
      <t>キグ</t>
    </rPh>
    <rPh sb="168" eb="170">
      <t>フキュウ</t>
    </rPh>
    <rPh sb="171" eb="172">
      <t>スス</t>
    </rPh>
    <rPh sb="174" eb="176">
      <t>ショリ</t>
    </rPh>
    <rPh sb="176" eb="178">
      <t>スイリョウ</t>
    </rPh>
    <rPh sb="179" eb="181">
      <t>ゲンショウ</t>
    </rPh>
    <rPh sb="184" eb="187">
      <t>シヨウリョウ</t>
    </rPh>
    <rPh sb="187" eb="189">
      <t>シュウニュウ</t>
    </rPh>
    <rPh sb="190" eb="192">
      <t>ゲンシュウ</t>
    </rPh>
    <rPh sb="193" eb="196">
      <t>チュウキテキ</t>
    </rPh>
    <rPh sb="197" eb="200">
      <t>シュウエキテキ</t>
    </rPh>
    <rPh sb="200" eb="202">
      <t>シュウシ</t>
    </rPh>
    <rPh sb="202" eb="204">
      <t>ヒリツ</t>
    </rPh>
    <rPh sb="205" eb="207">
      <t>アッカ</t>
    </rPh>
    <rPh sb="208" eb="210">
      <t>ミコ</t>
    </rPh>
    <rPh sb="213" eb="214">
      <t>マタ</t>
    </rPh>
    <rPh sb="215" eb="217">
      <t>イッパン</t>
    </rPh>
    <rPh sb="217" eb="219">
      <t>カイケイ</t>
    </rPh>
    <rPh sb="222" eb="223">
      <t>ク</t>
    </rPh>
    <rPh sb="223" eb="224">
      <t>イ</t>
    </rPh>
    <rPh sb="224" eb="225">
      <t>キン</t>
    </rPh>
    <rPh sb="226" eb="228">
      <t>カダイ</t>
    </rPh>
    <rPh sb="229" eb="231">
      <t>キタイ</t>
    </rPh>
    <rPh sb="232" eb="233">
      <t>ノゾ</t>
    </rPh>
    <rPh sb="238" eb="240">
      <t>イッソウ</t>
    </rPh>
    <rPh sb="241" eb="244">
      <t>コウリツテキ</t>
    </rPh>
    <rPh sb="245" eb="247">
      <t>ジギョウ</t>
    </rPh>
    <rPh sb="247" eb="249">
      <t>ウンエイ</t>
    </rPh>
    <rPh sb="250" eb="251">
      <t>ハカ</t>
    </rPh>
    <rPh sb="255" eb="257">
      <t>ヒッス</t>
    </rPh>
    <rPh sb="261" eb="263">
      <t>セツゾク</t>
    </rPh>
    <rPh sb="263" eb="265">
      <t>ジンコウ</t>
    </rPh>
    <rPh sb="266" eb="268">
      <t>ゲンショウ</t>
    </rPh>
    <rPh sb="273" eb="274">
      <t>カンガ</t>
    </rPh>
    <rPh sb="276" eb="278">
      <t>イッテイ</t>
    </rPh>
    <rPh sb="278" eb="280">
      <t>キカン</t>
    </rPh>
    <rPh sb="280" eb="283">
      <t>ケイカゴ</t>
    </rPh>
    <rPh sb="284" eb="286">
      <t>リョウキン</t>
    </rPh>
    <rPh sb="286" eb="288">
      <t>カイテイ</t>
    </rPh>
    <rPh sb="289" eb="291">
      <t>シヤ</t>
    </rPh>
    <rPh sb="292" eb="293">
      <t>イ</t>
    </rPh>
    <rPh sb="304" eb="306">
      <t>セイカツ</t>
    </rPh>
    <rPh sb="307" eb="310">
      <t>フカケツ</t>
    </rPh>
    <rPh sb="311" eb="313">
      <t>カンキョウ</t>
    </rPh>
    <rPh sb="321" eb="323">
      <t>ジゾク</t>
    </rPh>
    <rPh sb="323" eb="325">
      <t>カノウ</t>
    </rPh>
    <rPh sb="326" eb="329">
      <t>アンテイテキ</t>
    </rPh>
    <rPh sb="330" eb="332">
      <t>ケイエイ</t>
    </rPh>
    <rPh sb="333" eb="334">
      <t>モト</t>
    </rPh>
    <rPh sb="340" eb="342">
      <t>サキユ</t>
    </rPh>
    <rPh sb="344" eb="345">
      <t>キビ</t>
    </rPh>
    <rPh sb="355" eb="357">
      <t>シュウエキ</t>
    </rPh>
    <rPh sb="358" eb="359">
      <t>ツナ</t>
    </rPh>
    <rPh sb="361" eb="364">
      <t>キョウドウカ</t>
    </rPh>
    <rPh sb="365" eb="368">
      <t>コウイキカ</t>
    </rPh>
    <rPh sb="368" eb="369">
      <t>マタ</t>
    </rPh>
    <rPh sb="370" eb="373">
      <t>シンギジュツ</t>
    </rPh>
    <rPh sb="374" eb="376">
      <t>ドウニュウ</t>
    </rPh>
    <rPh sb="377" eb="380">
      <t>セッキョクテキ</t>
    </rPh>
    <rPh sb="381" eb="383">
      <t>ケントウ</t>
    </rPh>
    <phoneticPr fontId="7"/>
  </si>
  <si>
    <t>非設置</t>
    <rPh sb="0" eb="1">
      <t>ヒ</t>
    </rPh>
    <rPh sb="1" eb="3">
      <t>セッチ</t>
    </rPh>
    <phoneticPr fontId="4"/>
  </si>
  <si>
    <t>当町の水洗化率は、類似団体に比して低水準である事は否めない。供用開始以来１９年経過し普及促進には努めており、震災需要が落ち着いた後も接続件数は微増傾向である。今後ともより一層の接続率向上を目指し、収益的収支比率の改善につなげたい。
企業債残高対事業規模比率については、現状では類似団体に比して高水準であるが、事業計画の見直しで新たな建設を凍結することで、徐々に改善することが見込まれる。高資本費対策として一般会計からの繰入金で賄っている部分もあるが、自主的な収益力を上げるために、接続率の向上と将来的な料金の改定を視野に入れ、経営の健全性を向上させたい。
近年は、経営の効率化や処理場の管理方法の見直し等により汚水処理にかかる費用を低く抑え経費回収率の改善に繋げている。接続率の向上で料金収入を得ていくが、一定期間経過後は人口減少による料金収入の減少が見込まれるため、使用料改定についての検討も進めていく必要がある。
経費回収率、汚水処理原価については、H26、H27において汚水の経費とすべきものを雨水で処理していたため、今回修正し本来の数値となった。汚水のみを対象としていたH25と比較し僅かに改善している。
現状の施設利用率についても徐々に改善を図ることはもちろんであるが、今後とも安定的で効率的な事業運営を続けていく為の余力とも捉えている。</t>
    <rPh sb="0" eb="2">
      <t>トウチョウ</t>
    </rPh>
    <rPh sb="3" eb="6">
      <t>スイセンカ</t>
    </rPh>
    <rPh sb="6" eb="7">
      <t>リツ</t>
    </rPh>
    <rPh sb="9" eb="11">
      <t>ルイジ</t>
    </rPh>
    <rPh sb="11" eb="13">
      <t>ダンタイ</t>
    </rPh>
    <rPh sb="14" eb="15">
      <t>ヒ</t>
    </rPh>
    <rPh sb="17" eb="20">
      <t>テイスイジュン</t>
    </rPh>
    <rPh sb="23" eb="24">
      <t>コト</t>
    </rPh>
    <rPh sb="25" eb="26">
      <t>イナ</t>
    </rPh>
    <rPh sb="30" eb="32">
      <t>キョウヨウ</t>
    </rPh>
    <rPh sb="32" eb="34">
      <t>カイシ</t>
    </rPh>
    <rPh sb="34" eb="36">
      <t>イライ</t>
    </rPh>
    <rPh sb="38" eb="39">
      <t>ネン</t>
    </rPh>
    <rPh sb="39" eb="41">
      <t>ケイカ</t>
    </rPh>
    <rPh sb="42" eb="44">
      <t>フキュウ</t>
    </rPh>
    <rPh sb="44" eb="46">
      <t>ソクシン</t>
    </rPh>
    <rPh sb="48" eb="49">
      <t>ツト</t>
    </rPh>
    <rPh sb="54" eb="56">
      <t>シンサイ</t>
    </rPh>
    <rPh sb="56" eb="58">
      <t>ジュヨウ</t>
    </rPh>
    <rPh sb="59" eb="60">
      <t>オ</t>
    </rPh>
    <rPh sb="61" eb="62">
      <t>ツ</t>
    </rPh>
    <rPh sb="64" eb="65">
      <t>ゴ</t>
    </rPh>
    <rPh sb="66" eb="68">
      <t>セツゾク</t>
    </rPh>
    <rPh sb="68" eb="70">
      <t>ケンスウ</t>
    </rPh>
    <rPh sb="71" eb="73">
      <t>ビゾウ</t>
    </rPh>
    <rPh sb="73" eb="75">
      <t>ケイコウ</t>
    </rPh>
    <rPh sb="79" eb="81">
      <t>コンゴ</t>
    </rPh>
    <rPh sb="85" eb="87">
      <t>イッソウ</t>
    </rPh>
    <rPh sb="88" eb="90">
      <t>セツゾク</t>
    </rPh>
    <rPh sb="90" eb="91">
      <t>リツ</t>
    </rPh>
    <rPh sb="91" eb="93">
      <t>コウジョウ</t>
    </rPh>
    <rPh sb="94" eb="96">
      <t>メザ</t>
    </rPh>
    <rPh sb="98" eb="101">
      <t>シュウエキテキ</t>
    </rPh>
    <rPh sb="101" eb="103">
      <t>シュウシ</t>
    </rPh>
    <rPh sb="103" eb="105">
      <t>ヒリツ</t>
    </rPh>
    <rPh sb="106" eb="108">
      <t>カイゼン</t>
    </rPh>
    <rPh sb="117" eb="120">
      <t>キギョウサイ</t>
    </rPh>
    <rPh sb="120" eb="122">
      <t>ザンダカ</t>
    </rPh>
    <rPh sb="122" eb="123">
      <t>タイ</t>
    </rPh>
    <rPh sb="123" eb="125">
      <t>ジギョウ</t>
    </rPh>
    <rPh sb="125" eb="127">
      <t>キボ</t>
    </rPh>
    <rPh sb="127" eb="129">
      <t>ヒリツ</t>
    </rPh>
    <rPh sb="135" eb="137">
      <t>ゲンジョウ</t>
    </rPh>
    <rPh sb="139" eb="141">
      <t>ルイジ</t>
    </rPh>
    <rPh sb="141" eb="143">
      <t>ダンタイ</t>
    </rPh>
    <rPh sb="144" eb="145">
      <t>ヒ</t>
    </rPh>
    <rPh sb="147" eb="150">
      <t>コウスイジュン</t>
    </rPh>
    <rPh sb="155" eb="157">
      <t>ジギョウ</t>
    </rPh>
    <rPh sb="157" eb="159">
      <t>ケイカク</t>
    </rPh>
    <rPh sb="160" eb="162">
      <t>ミナオ</t>
    </rPh>
    <rPh sb="164" eb="165">
      <t>アラ</t>
    </rPh>
    <rPh sb="167" eb="169">
      <t>ケンセツ</t>
    </rPh>
    <rPh sb="170" eb="172">
      <t>トウケツ</t>
    </rPh>
    <rPh sb="178" eb="180">
      <t>ジョジョ</t>
    </rPh>
    <rPh sb="181" eb="183">
      <t>カイゼン</t>
    </rPh>
    <rPh sb="188" eb="190">
      <t>ミコ</t>
    </rPh>
    <rPh sb="194" eb="197">
      <t>コウシホン</t>
    </rPh>
    <rPh sb="197" eb="198">
      <t>ヒ</t>
    </rPh>
    <rPh sb="198" eb="200">
      <t>タイサク</t>
    </rPh>
    <rPh sb="203" eb="205">
      <t>イッパン</t>
    </rPh>
    <rPh sb="205" eb="207">
      <t>カイケイ</t>
    </rPh>
    <rPh sb="210" eb="211">
      <t>ク</t>
    </rPh>
    <rPh sb="211" eb="212">
      <t>イ</t>
    </rPh>
    <rPh sb="212" eb="213">
      <t>キン</t>
    </rPh>
    <rPh sb="214" eb="215">
      <t>マカナ</t>
    </rPh>
    <rPh sb="219" eb="221">
      <t>ブブン</t>
    </rPh>
    <rPh sb="226" eb="229">
      <t>ジシュテキ</t>
    </rPh>
    <rPh sb="230" eb="233">
      <t>シュウエキリョク</t>
    </rPh>
    <rPh sb="234" eb="235">
      <t>ア</t>
    </rPh>
    <rPh sb="241" eb="243">
      <t>セツゾク</t>
    </rPh>
    <rPh sb="243" eb="244">
      <t>リツ</t>
    </rPh>
    <rPh sb="245" eb="247">
      <t>コウジョウ</t>
    </rPh>
    <rPh sb="248" eb="251">
      <t>ショウライテキ</t>
    </rPh>
    <rPh sb="252" eb="254">
      <t>リョウキン</t>
    </rPh>
    <rPh sb="255" eb="257">
      <t>カイテイ</t>
    </rPh>
    <rPh sb="258" eb="260">
      <t>シヤ</t>
    </rPh>
    <rPh sb="261" eb="262">
      <t>イ</t>
    </rPh>
    <rPh sb="264" eb="266">
      <t>ケイエイ</t>
    </rPh>
    <rPh sb="267" eb="270">
      <t>ケンゼンセイ</t>
    </rPh>
    <rPh sb="271" eb="273">
      <t>コウジョウ</t>
    </rPh>
    <rPh sb="280" eb="282">
      <t>キンネン</t>
    </rPh>
    <rPh sb="284" eb="286">
      <t>ケイエイ</t>
    </rPh>
    <rPh sb="287" eb="290">
      <t>コウリツカ</t>
    </rPh>
    <rPh sb="291" eb="294">
      <t>ショリジョウ</t>
    </rPh>
    <rPh sb="295" eb="297">
      <t>カンリ</t>
    </rPh>
    <rPh sb="297" eb="299">
      <t>ホウホウ</t>
    </rPh>
    <rPh sb="300" eb="302">
      <t>ミナオ</t>
    </rPh>
    <rPh sb="303" eb="304">
      <t>トウ</t>
    </rPh>
    <rPh sb="307" eb="309">
      <t>オスイ</t>
    </rPh>
    <rPh sb="309" eb="311">
      <t>ショリ</t>
    </rPh>
    <rPh sb="315" eb="317">
      <t>ヒヨウ</t>
    </rPh>
    <rPh sb="318" eb="319">
      <t>ヒク</t>
    </rPh>
    <rPh sb="320" eb="321">
      <t>オサ</t>
    </rPh>
    <rPh sb="322" eb="324">
      <t>ケイヒ</t>
    </rPh>
    <rPh sb="324" eb="327">
      <t>カイシュウリツ</t>
    </rPh>
    <rPh sb="328" eb="330">
      <t>カイゼン</t>
    </rPh>
    <rPh sb="331" eb="332">
      <t>ツナ</t>
    </rPh>
    <rPh sb="337" eb="339">
      <t>セツゾク</t>
    </rPh>
    <rPh sb="339" eb="340">
      <t>リツ</t>
    </rPh>
    <rPh sb="341" eb="343">
      <t>コウジョウ</t>
    </rPh>
    <rPh sb="344" eb="346">
      <t>リョウキン</t>
    </rPh>
    <rPh sb="346" eb="348">
      <t>シュウニュウ</t>
    </rPh>
    <rPh sb="349" eb="350">
      <t>エ</t>
    </rPh>
    <rPh sb="355" eb="357">
      <t>イッテイ</t>
    </rPh>
    <rPh sb="357" eb="359">
      <t>キカン</t>
    </rPh>
    <rPh sb="359" eb="362">
      <t>ケイカゴ</t>
    </rPh>
    <rPh sb="363" eb="365">
      <t>ジンコウ</t>
    </rPh>
    <rPh sb="365" eb="367">
      <t>ゲンショウ</t>
    </rPh>
    <rPh sb="370" eb="372">
      <t>リョウキン</t>
    </rPh>
    <rPh sb="372" eb="374">
      <t>シュウニュウ</t>
    </rPh>
    <rPh sb="375" eb="377">
      <t>ゲンショウ</t>
    </rPh>
    <rPh sb="378" eb="380">
      <t>ミコ</t>
    </rPh>
    <rPh sb="386" eb="389">
      <t>シヨウリョウ</t>
    </rPh>
    <rPh sb="389" eb="391">
      <t>カイテイ</t>
    </rPh>
    <rPh sb="396" eb="398">
      <t>ケントウ</t>
    </rPh>
    <rPh sb="399" eb="400">
      <t>スス</t>
    </rPh>
    <rPh sb="404" eb="406">
      <t>ヒツヨウ</t>
    </rPh>
    <rPh sb="412" eb="414">
      <t>ケイヒ</t>
    </rPh>
    <rPh sb="414" eb="417">
      <t>カイシュウリツ</t>
    </rPh>
    <rPh sb="418" eb="420">
      <t>オスイ</t>
    </rPh>
    <rPh sb="420" eb="422">
      <t>ショリ</t>
    </rPh>
    <rPh sb="422" eb="424">
      <t>ゲンカ</t>
    </rPh>
    <rPh sb="441" eb="443">
      <t>オスイ</t>
    </rPh>
    <rPh sb="444" eb="446">
      <t>ケイヒ</t>
    </rPh>
    <rPh sb="453" eb="455">
      <t>ウスイ</t>
    </rPh>
    <rPh sb="456" eb="458">
      <t>ショリ</t>
    </rPh>
    <rPh sb="465" eb="467">
      <t>コンカイ</t>
    </rPh>
    <rPh sb="467" eb="469">
      <t>シュウセイ</t>
    </rPh>
    <rPh sb="470" eb="472">
      <t>ホンライ</t>
    </rPh>
    <rPh sb="473" eb="475">
      <t>スウチ</t>
    </rPh>
    <rPh sb="480" eb="482">
      <t>オスイ</t>
    </rPh>
    <rPh sb="485" eb="487">
      <t>タイショウ</t>
    </rPh>
    <rPh sb="496" eb="498">
      <t>ヒカク</t>
    </rPh>
    <rPh sb="499" eb="500">
      <t>ワズ</t>
    </rPh>
    <rPh sb="502" eb="504">
      <t>カイゼン</t>
    </rPh>
    <rPh sb="511" eb="513">
      <t>ゲンジョウ</t>
    </rPh>
    <rPh sb="514" eb="516">
      <t>シセツ</t>
    </rPh>
    <rPh sb="516" eb="519">
      <t>リヨウリツ</t>
    </rPh>
    <rPh sb="524" eb="526">
      <t>ジョジョ</t>
    </rPh>
    <rPh sb="527" eb="529">
      <t>カイゼン</t>
    </rPh>
    <rPh sb="530" eb="531">
      <t>ハカ</t>
    </rPh>
    <rPh sb="544" eb="546">
      <t>コンゴ</t>
    </rPh>
    <rPh sb="548" eb="551">
      <t>アンテイテキ</t>
    </rPh>
    <rPh sb="552" eb="555">
      <t>コウリツテキ</t>
    </rPh>
    <rPh sb="556" eb="558">
      <t>ジギョウ</t>
    </rPh>
    <rPh sb="558" eb="560">
      <t>ウンエイ</t>
    </rPh>
    <rPh sb="561" eb="562">
      <t>ツヅ</t>
    </rPh>
    <rPh sb="566" eb="567">
      <t>タメ</t>
    </rPh>
    <rPh sb="568" eb="570">
      <t>ヨリョク</t>
    </rPh>
    <rPh sb="572" eb="573">
      <t>トラ</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</si>
</sst>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4919192"/>
        <c:axId val="17492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7.0000000000000007E-2</c:v>
                </c:pt>
                <c:pt idx="2">
                  <c:v>0.04</c:v>
                </c:pt>
                <c:pt idx="3">
                  <c:v>0.15</c:v>
                </c:pt>
                <c:pt idx="4">
                  <c:v>0.15</c:v>
                </c:pt>
              </c:numCache>
            </c:numRef>
          </c:val>
          <c:smooth val="0"/>
        </c:ser>
        <c:dLbls>
          <c:showLegendKey val="0"/>
          <c:showVal val="0"/>
          <c:showCatName val="0"/>
          <c:showSerName val="0"/>
          <c:showPercent val="0"/>
          <c:showBubbleSize val="0"/>
        </c:dLbls>
        <c:marker val="1"/>
        <c:smooth val="0"/>
        <c:axId val="174919192"/>
        <c:axId val="174921624"/>
      </c:lineChart>
      <c:dateAx>
        <c:axId val="174919192"/>
        <c:scaling>
          <c:orientation val="minMax"/>
        </c:scaling>
        <c:delete val="1"/>
        <c:axPos val="b"/>
        <c:numFmt formatCode="ge" sourceLinked="1"/>
        <c:majorTickMark val="none"/>
        <c:minorTickMark val="none"/>
        <c:tickLblPos val="none"/>
        <c:crossAx val="174921624"/>
        <c:crosses val="autoZero"/>
        <c:auto val="1"/>
        <c:lblOffset val="100"/>
        <c:baseTimeUnit val="years"/>
      </c:dateAx>
      <c:valAx>
        <c:axId val="17492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1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42.47</c:v>
                </c:pt>
                <c:pt idx="1">
                  <c:v>41.53</c:v>
                </c:pt>
                <c:pt idx="2">
                  <c:v>38.74</c:v>
                </c:pt>
                <c:pt idx="3">
                  <c:v>39.85</c:v>
                </c:pt>
                <c:pt idx="4">
                  <c:v>47.97</c:v>
                </c:pt>
              </c:numCache>
            </c:numRef>
          </c:val>
        </c:ser>
        <c:dLbls>
          <c:showLegendKey val="0"/>
          <c:showVal val="0"/>
          <c:showCatName val="0"/>
          <c:showSerName val="0"/>
          <c:showPercent val="0"/>
          <c:showBubbleSize val="0"/>
        </c:dLbls>
        <c:gapWidth val="150"/>
        <c:axId val="175743856"/>
        <c:axId val="17574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55.81</c:v>
                </c:pt>
                <c:pt idx="2">
                  <c:v>54.44</c:v>
                </c:pt>
                <c:pt idx="3">
                  <c:v>49.39</c:v>
                </c:pt>
                <c:pt idx="4">
                  <c:v>53.51</c:v>
                </c:pt>
              </c:numCache>
            </c:numRef>
          </c:val>
          <c:smooth val="0"/>
        </c:ser>
        <c:dLbls>
          <c:showLegendKey val="0"/>
          <c:showVal val="0"/>
          <c:showCatName val="0"/>
          <c:showSerName val="0"/>
          <c:showPercent val="0"/>
          <c:showBubbleSize val="0"/>
        </c:dLbls>
        <c:marker val="1"/>
        <c:smooth val="0"/>
        <c:axId val="175743856"/>
        <c:axId val="175744248"/>
      </c:lineChart>
      <c:dateAx>
        <c:axId val="175743856"/>
        <c:scaling>
          <c:orientation val="minMax"/>
        </c:scaling>
        <c:delete val="1"/>
        <c:axPos val="b"/>
        <c:numFmt formatCode="ge" sourceLinked="1"/>
        <c:majorTickMark val="none"/>
        <c:minorTickMark val="none"/>
        <c:tickLblPos val="none"/>
        <c:crossAx val="175744248"/>
        <c:crosses val="autoZero"/>
        <c:auto val="1"/>
        <c:lblOffset val="100"/>
        <c:baseTimeUnit val="years"/>
      </c:dateAx>
      <c:valAx>
        <c:axId val="17574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4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53.69</c:v>
                </c:pt>
                <c:pt idx="1">
                  <c:v>62.59</c:v>
                </c:pt>
                <c:pt idx="2">
                  <c:v>60.69</c:v>
                </c:pt>
                <c:pt idx="3">
                  <c:v>62.65</c:v>
                </c:pt>
                <c:pt idx="4">
                  <c:v>65.319999999999993</c:v>
                </c:pt>
              </c:numCache>
            </c:numRef>
          </c:val>
        </c:ser>
        <c:dLbls>
          <c:showLegendKey val="0"/>
          <c:showVal val="0"/>
          <c:showCatName val="0"/>
          <c:showSerName val="0"/>
          <c:showPercent val="0"/>
          <c:showBubbleSize val="0"/>
        </c:dLbls>
        <c:gapWidth val="150"/>
        <c:axId val="175745424"/>
        <c:axId val="17588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84.41</c:v>
                </c:pt>
                <c:pt idx="2">
                  <c:v>84.2</c:v>
                </c:pt>
                <c:pt idx="3">
                  <c:v>83.96</c:v>
                </c:pt>
                <c:pt idx="4">
                  <c:v>83.91</c:v>
                </c:pt>
              </c:numCache>
            </c:numRef>
          </c:val>
          <c:smooth val="0"/>
        </c:ser>
        <c:dLbls>
          <c:showLegendKey val="0"/>
          <c:showVal val="0"/>
          <c:showCatName val="0"/>
          <c:showSerName val="0"/>
          <c:showPercent val="0"/>
          <c:showBubbleSize val="0"/>
        </c:dLbls>
        <c:marker val="1"/>
        <c:smooth val="0"/>
        <c:axId val="175745424"/>
        <c:axId val="175881896"/>
      </c:lineChart>
      <c:dateAx>
        <c:axId val="175745424"/>
        <c:scaling>
          <c:orientation val="minMax"/>
        </c:scaling>
        <c:delete val="1"/>
        <c:axPos val="b"/>
        <c:numFmt formatCode="ge" sourceLinked="1"/>
        <c:majorTickMark val="none"/>
        <c:minorTickMark val="none"/>
        <c:tickLblPos val="none"/>
        <c:crossAx val="175881896"/>
        <c:crosses val="autoZero"/>
        <c:auto val="1"/>
        <c:lblOffset val="100"/>
        <c:baseTimeUnit val="years"/>
      </c:dateAx>
      <c:valAx>
        <c:axId val="17588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4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69.47</c:v>
                </c:pt>
                <c:pt idx="1">
                  <c:v>70.260000000000005</c:v>
                </c:pt>
                <c:pt idx="2">
                  <c:v>79.489999999999995</c:v>
                </c:pt>
                <c:pt idx="3">
                  <c:v>79.83</c:v>
                </c:pt>
                <c:pt idx="4">
                  <c:v>81.96</c:v>
                </c:pt>
              </c:numCache>
            </c:numRef>
          </c:val>
        </c:ser>
        <c:dLbls>
          <c:showLegendKey val="0"/>
          <c:showVal val="0"/>
          <c:showCatName val="0"/>
          <c:showSerName val="0"/>
          <c:showPercent val="0"/>
          <c:showBubbleSize val="0"/>
        </c:dLbls>
        <c:gapWidth val="150"/>
        <c:axId val="175436184"/>
        <c:axId val="17545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436184"/>
        <c:axId val="175451416"/>
      </c:lineChart>
      <c:dateAx>
        <c:axId val="175436184"/>
        <c:scaling>
          <c:orientation val="minMax"/>
        </c:scaling>
        <c:delete val="1"/>
        <c:axPos val="b"/>
        <c:numFmt formatCode="ge" sourceLinked="1"/>
        <c:majorTickMark val="none"/>
        <c:minorTickMark val="none"/>
        <c:tickLblPos val="none"/>
        <c:crossAx val="175451416"/>
        <c:crosses val="autoZero"/>
        <c:auto val="1"/>
        <c:lblOffset val="100"/>
        <c:baseTimeUnit val="years"/>
      </c:dateAx>
      <c:valAx>
        <c:axId val="17545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3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509000"/>
        <c:axId val="17550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509000"/>
        <c:axId val="175509384"/>
      </c:lineChart>
      <c:dateAx>
        <c:axId val="175509000"/>
        <c:scaling>
          <c:orientation val="minMax"/>
        </c:scaling>
        <c:delete val="1"/>
        <c:axPos val="b"/>
        <c:numFmt formatCode="ge" sourceLinked="1"/>
        <c:majorTickMark val="none"/>
        <c:minorTickMark val="none"/>
        <c:tickLblPos val="none"/>
        <c:crossAx val="175509384"/>
        <c:crosses val="autoZero"/>
        <c:auto val="1"/>
        <c:lblOffset val="100"/>
        <c:baseTimeUnit val="years"/>
      </c:dateAx>
      <c:valAx>
        <c:axId val="17550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0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454440"/>
        <c:axId val="17545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454440"/>
        <c:axId val="175454832"/>
      </c:lineChart>
      <c:dateAx>
        <c:axId val="175454440"/>
        <c:scaling>
          <c:orientation val="minMax"/>
        </c:scaling>
        <c:delete val="1"/>
        <c:axPos val="b"/>
        <c:numFmt formatCode="ge" sourceLinked="1"/>
        <c:majorTickMark val="none"/>
        <c:minorTickMark val="none"/>
        <c:tickLblPos val="none"/>
        <c:crossAx val="175454832"/>
        <c:crosses val="autoZero"/>
        <c:auto val="1"/>
        <c:lblOffset val="100"/>
        <c:baseTimeUnit val="years"/>
      </c:dateAx>
      <c:valAx>
        <c:axId val="17545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5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456008"/>
        <c:axId val="17545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456008"/>
        <c:axId val="175456400"/>
      </c:lineChart>
      <c:dateAx>
        <c:axId val="175456008"/>
        <c:scaling>
          <c:orientation val="minMax"/>
        </c:scaling>
        <c:delete val="1"/>
        <c:axPos val="b"/>
        <c:numFmt formatCode="ge" sourceLinked="1"/>
        <c:majorTickMark val="none"/>
        <c:minorTickMark val="none"/>
        <c:tickLblPos val="none"/>
        <c:crossAx val="175456400"/>
        <c:crosses val="autoZero"/>
        <c:auto val="1"/>
        <c:lblOffset val="100"/>
        <c:baseTimeUnit val="years"/>
      </c:dateAx>
      <c:valAx>
        <c:axId val="17545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5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457576"/>
        <c:axId val="17597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457576"/>
        <c:axId val="175978248"/>
      </c:lineChart>
      <c:dateAx>
        <c:axId val="175457576"/>
        <c:scaling>
          <c:orientation val="minMax"/>
        </c:scaling>
        <c:delete val="1"/>
        <c:axPos val="b"/>
        <c:numFmt formatCode="ge" sourceLinked="1"/>
        <c:majorTickMark val="none"/>
        <c:minorTickMark val="none"/>
        <c:tickLblPos val="none"/>
        <c:crossAx val="175978248"/>
        <c:crosses val="autoZero"/>
        <c:auto val="1"/>
        <c:lblOffset val="100"/>
        <c:baseTimeUnit val="years"/>
      </c:dateAx>
      <c:valAx>
        <c:axId val="17597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5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2821.52</c:v>
                </c:pt>
                <c:pt idx="1">
                  <c:v>1829.01</c:v>
                </c:pt>
                <c:pt idx="2">
                  <c:v>1961.49</c:v>
                </c:pt>
                <c:pt idx="3">
                  <c:v>1995.16</c:v>
                </c:pt>
                <c:pt idx="4">
                  <c:v>2017.93</c:v>
                </c:pt>
              </c:numCache>
            </c:numRef>
          </c:val>
        </c:ser>
        <c:dLbls>
          <c:showLegendKey val="0"/>
          <c:showVal val="0"/>
          <c:showCatName val="0"/>
          <c:showSerName val="0"/>
          <c:showPercent val="0"/>
          <c:showBubbleSize val="0"/>
        </c:dLbls>
        <c:gapWidth val="150"/>
        <c:axId val="175979424"/>
        <c:axId val="17597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1209.95</c:v>
                </c:pt>
                <c:pt idx="2">
                  <c:v>1136.5</c:v>
                </c:pt>
                <c:pt idx="3">
                  <c:v>1162.3599999999999</c:v>
                </c:pt>
                <c:pt idx="4">
                  <c:v>1111.31</c:v>
                </c:pt>
              </c:numCache>
            </c:numRef>
          </c:val>
          <c:smooth val="0"/>
        </c:ser>
        <c:dLbls>
          <c:showLegendKey val="0"/>
          <c:showVal val="0"/>
          <c:showCatName val="0"/>
          <c:showSerName val="0"/>
          <c:showPercent val="0"/>
          <c:showBubbleSize val="0"/>
        </c:dLbls>
        <c:marker val="1"/>
        <c:smooth val="0"/>
        <c:axId val="175979424"/>
        <c:axId val="175979816"/>
      </c:lineChart>
      <c:dateAx>
        <c:axId val="175979424"/>
        <c:scaling>
          <c:orientation val="minMax"/>
        </c:scaling>
        <c:delete val="1"/>
        <c:axPos val="b"/>
        <c:numFmt formatCode="ge" sourceLinked="1"/>
        <c:majorTickMark val="none"/>
        <c:minorTickMark val="none"/>
        <c:tickLblPos val="none"/>
        <c:crossAx val="175979816"/>
        <c:crosses val="autoZero"/>
        <c:auto val="1"/>
        <c:lblOffset val="100"/>
        <c:baseTimeUnit val="years"/>
      </c:dateAx>
      <c:valAx>
        <c:axId val="17597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42.5</c:v>
                </c:pt>
                <c:pt idx="1">
                  <c:v>61.36</c:v>
                </c:pt>
                <c:pt idx="2">
                  <c:v>104.9</c:v>
                </c:pt>
                <c:pt idx="3">
                  <c:v>116.14</c:v>
                </c:pt>
                <c:pt idx="4">
                  <c:v>69.66</c:v>
                </c:pt>
              </c:numCache>
            </c:numRef>
          </c:val>
        </c:ser>
        <c:dLbls>
          <c:showLegendKey val="0"/>
          <c:showVal val="0"/>
          <c:showCatName val="0"/>
          <c:showSerName val="0"/>
          <c:showPercent val="0"/>
          <c:showBubbleSize val="0"/>
        </c:dLbls>
        <c:gapWidth val="150"/>
        <c:axId val="175980992"/>
        <c:axId val="17598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69.48</c:v>
                </c:pt>
                <c:pt idx="2">
                  <c:v>71.650000000000006</c:v>
                </c:pt>
                <c:pt idx="3">
                  <c:v>68.209999999999994</c:v>
                </c:pt>
                <c:pt idx="4">
                  <c:v>75.540000000000006</c:v>
                </c:pt>
              </c:numCache>
            </c:numRef>
          </c:val>
          <c:smooth val="0"/>
        </c:ser>
        <c:dLbls>
          <c:showLegendKey val="0"/>
          <c:showVal val="0"/>
          <c:showCatName val="0"/>
          <c:showSerName val="0"/>
          <c:showPercent val="0"/>
          <c:showBubbleSize val="0"/>
        </c:dLbls>
        <c:marker val="1"/>
        <c:smooth val="0"/>
        <c:axId val="175980992"/>
        <c:axId val="175981384"/>
      </c:lineChart>
      <c:dateAx>
        <c:axId val="175980992"/>
        <c:scaling>
          <c:orientation val="minMax"/>
        </c:scaling>
        <c:delete val="1"/>
        <c:axPos val="b"/>
        <c:numFmt formatCode="ge" sourceLinked="1"/>
        <c:majorTickMark val="none"/>
        <c:minorTickMark val="none"/>
        <c:tickLblPos val="none"/>
        <c:crossAx val="175981384"/>
        <c:crosses val="autoZero"/>
        <c:auto val="1"/>
        <c:lblOffset val="100"/>
        <c:baseTimeUnit val="years"/>
      </c:dateAx>
      <c:valAx>
        <c:axId val="17598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420.72</c:v>
                </c:pt>
                <c:pt idx="1">
                  <c:v>286.94</c:v>
                </c:pt>
                <c:pt idx="2">
                  <c:v>172.17</c:v>
                </c:pt>
                <c:pt idx="3">
                  <c:v>154.80000000000001</c:v>
                </c:pt>
                <c:pt idx="4">
                  <c:v>258.13</c:v>
                </c:pt>
              </c:numCache>
            </c:numRef>
          </c:val>
        </c:ser>
        <c:dLbls>
          <c:showLegendKey val="0"/>
          <c:showVal val="0"/>
          <c:showCatName val="0"/>
          <c:showSerName val="0"/>
          <c:showPercent val="0"/>
          <c:showBubbleSize val="0"/>
        </c:dLbls>
        <c:gapWidth val="150"/>
        <c:axId val="175742288"/>
        <c:axId val="17574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220.67</c:v>
                </c:pt>
                <c:pt idx="2">
                  <c:v>217.82</c:v>
                </c:pt>
                <c:pt idx="3">
                  <c:v>250.84</c:v>
                </c:pt>
                <c:pt idx="4">
                  <c:v>207.96</c:v>
                </c:pt>
              </c:numCache>
            </c:numRef>
          </c:val>
          <c:smooth val="0"/>
        </c:ser>
        <c:dLbls>
          <c:showLegendKey val="0"/>
          <c:showVal val="0"/>
          <c:showCatName val="0"/>
          <c:showSerName val="0"/>
          <c:showPercent val="0"/>
          <c:showBubbleSize val="0"/>
        </c:dLbls>
        <c:marker val="1"/>
        <c:smooth val="0"/>
        <c:axId val="175742288"/>
        <c:axId val="175742680"/>
      </c:lineChart>
      <c:dateAx>
        <c:axId val="175742288"/>
        <c:scaling>
          <c:orientation val="minMax"/>
        </c:scaling>
        <c:delete val="1"/>
        <c:axPos val="b"/>
        <c:numFmt formatCode="ge" sourceLinked="1"/>
        <c:majorTickMark val="none"/>
        <c:minorTickMark val="none"/>
        <c:tickLblPos val="none"/>
        <c:crossAx val="175742680"/>
        <c:crosses val="autoZero"/>
        <c:auto val="1"/>
        <c:lblOffset val="100"/>
        <c:baseTimeUnit val="years"/>
      </c:dateAx>
      <c:valAx>
        <c:axId val="17574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4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宮城県　涌谷町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Cc2</v>
      </c>
      <c r="X8" s="84"/>
      <c r="Y8" s="84"/>
      <c r="Z8" s="84"/>
      <c r="AA8" s="84"/>
      <c r="AB8" s="84"/>
      <c r="AC8" s="84"/>
      <c r="AD8" s="85" t="s">
        <v>123</v>
      </c>
      <c r="AE8" s="85"/>
      <c r="AF8" s="85"/>
      <c r="AG8" s="85"/>
      <c r="AH8" s="85"/>
      <c r="AI8" s="85"/>
      <c r="AJ8" s="85"/>
      <c r="AK8" s="4"/>
      <c r="AL8" s="79">
        <f>データ!S6</f>
        <v>16768</v>
      </c>
      <c r="AM8" s="79"/>
      <c r="AN8" s="79"/>
      <c r="AO8" s="79"/>
      <c r="AP8" s="79"/>
      <c r="AQ8" s="79"/>
      <c r="AR8" s="79"/>
      <c r="AS8" s="79"/>
      <c r="AT8" s="78">
        <f>データ!T6</f>
        <v>82.16</v>
      </c>
      <c r="AU8" s="78"/>
      <c r="AV8" s="78"/>
      <c r="AW8" s="78"/>
      <c r="AX8" s="78"/>
      <c r="AY8" s="78"/>
      <c r="AZ8" s="78"/>
      <c r="BA8" s="78"/>
      <c r="BB8" s="78">
        <f>データ!U6</f>
        <v>204.09</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42</v>
      </c>
      <c r="Q10" s="78"/>
      <c r="R10" s="78"/>
      <c r="S10" s="78"/>
      <c r="T10" s="78"/>
      <c r="U10" s="78"/>
      <c r="V10" s="78"/>
      <c r="W10" s="78">
        <f>データ!Q6</f>
        <v>98</v>
      </c>
      <c r="X10" s="78"/>
      <c r="Y10" s="78"/>
      <c r="Z10" s="78"/>
      <c r="AA10" s="78"/>
      <c r="AB10" s="78"/>
      <c r="AC10" s="78"/>
      <c r="AD10" s="79">
        <f>データ!R6</f>
        <v>2860</v>
      </c>
      <c r="AE10" s="79"/>
      <c r="AF10" s="79"/>
      <c r="AG10" s="79"/>
      <c r="AH10" s="79"/>
      <c r="AI10" s="79"/>
      <c r="AJ10" s="79"/>
      <c r="AK10" s="2"/>
      <c r="AL10" s="79">
        <f>データ!V6</f>
        <v>7025</v>
      </c>
      <c r="AM10" s="79"/>
      <c r="AN10" s="79"/>
      <c r="AO10" s="79"/>
      <c r="AP10" s="79"/>
      <c r="AQ10" s="79"/>
      <c r="AR10" s="79"/>
      <c r="AS10" s="79"/>
      <c r="AT10" s="78">
        <f>データ!W6</f>
        <v>2.76</v>
      </c>
      <c r="AU10" s="78"/>
      <c r="AV10" s="78"/>
      <c r="AW10" s="78"/>
      <c r="AX10" s="78"/>
      <c r="AY10" s="78"/>
      <c r="AZ10" s="78"/>
      <c r="BA10" s="78"/>
      <c r="BB10" s="78">
        <f>データ!X6</f>
        <v>2545.29</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2" t="s">
        <v>26</v>
      </c>
      <c r="BM14" s="43"/>
      <c r="BN14" s="43"/>
      <c r="BO14" s="43"/>
      <c r="BP14" s="43"/>
      <c r="BQ14" s="43"/>
      <c r="BR14" s="43"/>
      <c r="BS14" s="43"/>
      <c r="BT14" s="43"/>
      <c r="BU14" s="43"/>
      <c r="BV14" s="43"/>
      <c r="BW14" s="43"/>
      <c r="BX14" s="43"/>
      <c r="BY14" s="43"/>
      <c r="BZ14" s="44"/>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70"/>
      <c r="BN33" s="70"/>
      <c r="BO33" s="70"/>
      <c r="BP33" s="70"/>
      <c r="BQ33" s="70"/>
      <c r="BR33" s="70"/>
      <c r="BS33" s="70"/>
      <c r="BT33" s="70"/>
      <c r="BU33" s="70"/>
      <c r="BV33" s="70"/>
      <c r="BW33" s="70"/>
      <c r="BX33" s="70"/>
      <c r="BY33" s="70"/>
      <c r="BZ33" s="7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8"/>
      <c r="BM34" s="70"/>
      <c r="BN34" s="70"/>
      <c r="BO34" s="70"/>
      <c r="BP34" s="70"/>
      <c r="BQ34" s="70"/>
      <c r="BR34" s="70"/>
      <c r="BS34" s="70"/>
      <c r="BT34" s="70"/>
      <c r="BU34" s="70"/>
      <c r="BV34" s="70"/>
      <c r="BW34" s="70"/>
      <c r="BX34" s="70"/>
      <c r="BY34" s="70"/>
      <c r="BZ34" s="7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8"/>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121</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1"/>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1"/>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1"/>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1"/>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1"/>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1"/>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1"/>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1"/>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1"/>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1"/>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1"/>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1"/>
      <c r="BM78" s="49"/>
      <c r="BN78" s="49"/>
      <c r="BO78" s="49"/>
      <c r="BP78" s="49"/>
      <c r="BQ78" s="49"/>
      <c r="BR78" s="49"/>
      <c r="BS78" s="49"/>
      <c r="BT78" s="49"/>
      <c r="BU78" s="49"/>
      <c r="BV78" s="49"/>
      <c r="BW78" s="49"/>
      <c r="BX78" s="49"/>
      <c r="BY78" s="49"/>
      <c r="BZ78" s="50"/>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51"/>
      <c r="BM79" s="49"/>
      <c r="BN79" s="49"/>
      <c r="BO79" s="49"/>
      <c r="BP79" s="49"/>
      <c r="BQ79" s="49"/>
      <c r="BR79" s="49"/>
      <c r="BS79" s="49"/>
      <c r="BT79" s="49"/>
      <c r="BU79" s="49"/>
      <c r="BV79" s="49"/>
      <c r="BW79" s="49"/>
      <c r="BX79" s="49"/>
      <c r="BY79" s="49"/>
      <c r="BZ79" s="50"/>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51"/>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1"/>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45012</v>
      </c>
      <c r="D6" s="33">
        <f t="shared" si="3"/>
        <v>47</v>
      </c>
      <c r="E6" s="33">
        <f t="shared" si="3"/>
        <v>17</v>
      </c>
      <c r="F6" s="33">
        <f t="shared" si="3"/>
        <v>1</v>
      </c>
      <c r="G6" s="33">
        <f t="shared" si="3"/>
        <v>0</v>
      </c>
      <c r="H6" s="33" t="str">
        <f t="shared" si="3"/>
        <v>宮城県　涌谷町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42</v>
      </c>
      <c r="Q6" s="34">
        <f t="shared" si="3"/>
        <v>98</v>
      </c>
      <c r="R6" s="34">
        <f t="shared" si="3"/>
        <v>2860</v>
      </c>
      <c r="S6" s="34">
        <f t="shared" si="3"/>
        <v>16768</v>
      </c>
      <c r="T6" s="34">
        <f t="shared" si="3"/>
        <v>82.16</v>
      </c>
      <c r="U6" s="34">
        <f t="shared" si="3"/>
        <v>204.09</v>
      </c>
      <c r="V6" s="34">
        <f t="shared" si="3"/>
        <v>7025</v>
      </c>
      <c r="W6" s="34">
        <f t="shared" si="3"/>
        <v>2.76</v>
      </c>
      <c r="X6" s="34">
        <f t="shared" si="3"/>
        <v>2545.29</v>
      </c>
      <c r="Y6" s="35">
        <f>IF(Y7="",NA(),Y7)</f>
        <v>69.47</v>
      </c>
      <c r="Z6" s="35">
        <f t="shared" ref="Z6:AH6" si="4">IF(Z7="",NA(),Z7)</f>
        <v>70.260000000000005</v>
      </c>
      <c r="AA6" s="35">
        <f t="shared" si="4"/>
        <v>79.489999999999995</v>
      </c>
      <c r="AB6" s="35">
        <f t="shared" si="4"/>
        <v>79.83</v>
      </c>
      <c r="AC6" s="35">
        <f t="shared" si="4"/>
        <v>81.96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2821.52</v>
      </c>
      <c r="BG6" s="35">
        <f t="shared" ref="BG6:BO6" si="7">IF(BG7="",NA(),BG7)</f>
        <v>1829.01</v>
      </c>
      <c r="BH6" s="35">
        <f t="shared" si="7"/>
        <v>1961.49</v>
      </c>
      <c r="BI6" s="35">
        <f t="shared" si="7"/>
        <v>1995.16</v>
      </c>
      <c r="BJ6" s="35">
        <f t="shared" si="7"/>
        <v>2017.93</v>
      </c>
      <c r="BK6" s="35">
        <f t="shared" si="7"/>
        <v>1574.53</v>
      </c>
      <c r="BL6" s="35">
        <f t="shared" si="7"/>
        <v>1209.95</v>
      </c>
      <c r="BM6" s="35">
        <f t="shared" si="7"/>
        <v>1136.5</v>
      </c>
      <c r="BN6" s="35">
        <f t="shared" si="7"/>
        <v>1162.3599999999999</v>
      </c>
      <c r="BO6" s="35">
        <f t="shared" si="7"/>
        <v>1111.31</v>
      </c>
      <c r="BP6" s="34" t="str">
        <f>IF(BP7="","",IF(BP7="-","【-】","【"&amp;SUBSTITUTE(TEXT(BP7,"#,##0.00"),"-","△")&amp;"】"))</f>
        <v>【728.30】</v>
      </c>
      <c r="BQ6" s="35">
        <f>IF(BQ7="",NA(),BQ7)</f>
        <v>42.5</v>
      </c>
      <c r="BR6" s="35">
        <f t="shared" ref="BR6:BZ6" si="8">IF(BR7="",NA(),BR7)</f>
        <v>61.36</v>
      </c>
      <c r="BS6" s="35">
        <f t="shared" si="8"/>
        <v>104.9</v>
      </c>
      <c r="BT6" s="35">
        <f t="shared" si="8"/>
        <v>116.14</v>
      </c>
      <c r="BU6" s="35">
        <f t="shared" si="8"/>
        <v>69.66</v>
      </c>
      <c r="BV6" s="35">
        <f t="shared" si="8"/>
        <v>57.36</v>
      </c>
      <c r="BW6" s="35">
        <f t="shared" si="8"/>
        <v>69.48</v>
      </c>
      <c r="BX6" s="35">
        <f t="shared" si="8"/>
        <v>71.650000000000006</v>
      </c>
      <c r="BY6" s="35">
        <f t="shared" si="8"/>
        <v>68.209999999999994</v>
      </c>
      <c r="BZ6" s="35">
        <f t="shared" si="8"/>
        <v>75.540000000000006</v>
      </c>
      <c r="CA6" s="34" t="str">
        <f>IF(CA7="","",IF(CA7="-","【-】","【"&amp;SUBSTITUTE(TEXT(CA7,"#,##0.00"),"-","△")&amp;"】"))</f>
        <v>【100.04】</v>
      </c>
      <c r="CB6" s="35">
        <f>IF(CB7="",NA(),CB7)</f>
        <v>420.72</v>
      </c>
      <c r="CC6" s="35">
        <f t="shared" ref="CC6:CK6" si="9">IF(CC7="",NA(),CC7)</f>
        <v>286.94</v>
      </c>
      <c r="CD6" s="35">
        <f t="shared" si="9"/>
        <v>172.17</v>
      </c>
      <c r="CE6" s="35">
        <f t="shared" si="9"/>
        <v>154.80000000000001</v>
      </c>
      <c r="CF6" s="35">
        <f t="shared" si="9"/>
        <v>258.13</v>
      </c>
      <c r="CG6" s="35">
        <f t="shared" si="9"/>
        <v>279.91000000000003</v>
      </c>
      <c r="CH6" s="35">
        <f t="shared" si="9"/>
        <v>220.67</v>
      </c>
      <c r="CI6" s="35">
        <f t="shared" si="9"/>
        <v>217.82</v>
      </c>
      <c r="CJ6" s="35">
        <f t="shared" si="9"/>
        <v>250.84</v>
      </c>
      <c r="CK6" s="35">
        <f t="shared" si="9"/>
        <v>207.96</v>
      </c>
      <c r="CL6" s="34" t="str">
        <f>IF(CL7="","",IF(CL7="-","【-】","【"&amp;SUBSTITUTE(TEXT(CL7,"#,##0.00"),"-","△")&amp;"】"))</f>
        <v>【137.82】</v>
      </c>
      <c r="CM6" s="35">
        <f>IF(CM7="",NA(),CM7)</f>
        <v>42.47</v>
      </c>
      <c r="CN6" s="35">
        <f t="shared" ref="CN6:CV6" si="10">IF(CN7="",NA(),CN7)</f>
        <v>41.53</v>
      </c>
      <c r="CO6" s="35">
        <f t="shared" si="10"/>
        <v>38.74</v>
      </c>
      <c r="CP6" s="35">
        <f t="shared" si="10"/>
        <v>39.85</v>
      </c>
      <c r="CQ6" s="35">
        <f t="shared" si="10"/>
        <v>47.97</v>
      </c>
      <c r="CR6" s="35">
        <f t="shared" si="10"/>
        <v>40.07</v>
      </c>
      <c r="CS6" s="35">
        <f t="shared" si="10"/>
        <v>55.81</v>
      </c>
      <c r="CT6" s="35">
        <f t="shared" si="10"/>
        <v>54.44</v>
      </c>
      <c r="CU6" s="35">
        <f t="shared" si="10"/>
        <v>49.39</v>
      </c>
      <c r="CV6" s="35">
        <f t="shared" si="10"/>
        <v>53.51</v>
      </c>
      <c r="CW6" s="34" t="str">
        <f>IF(CW7="","",IF(CW7="-","【-】","【"&amp;SUBSTITUTE(TEXT(CW7,"#,##0.00"),"-","△")&amp;"】"))</f>
        <v>【60.09】</v>
      </c>
      <c r="CX6" s="35">
        <f>IF(CX7="",NA(),CX7)</f>
        <v>53.69</v>
      </c>
      <c r="CY6" s="35">
        <f t="shared" ref="CY6:DG6" si="11">IF(CY7="",NA(),CY7)</f>
        <v>62.59</v>
      </c>
      <c r="CZ6" s="35">
        <f t="shared" si="11"/>
        <v>60.69</v>
      </c>
      <c r="DA6" s="35">
        <f t="shared" si="11"/>
        <v>62.65</v>
      </c>
      <c r="DB6" s="35">
        <f t="shared" si="11"/>
        <v>65.319999999999993</v>
      </c>
      <c r="DC6" s="35">
        <f t="shared" si="11"/>
        <v>66</v>
      </c>
      <c r="DD6" s="35">
        <f t="shared" si="11"/>
        <v>84.41</v>
      </c>
      <c r="DE6" s="35">
        <f t="shared" si="11"/>
        <v>84.2</v>
      </c>
      <c r="DF6" s="35">
        <f t="shared" si="11"/>
        <v>83.96</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7.0000000000000007E-2</v>
      </c>
      <c r="EL6" s="35">
        <f t="shared" si="14"/>
        <v>0.04</v>
      </c>
      <c r="EM6" s="35">
        <f t="shared" si="14"/>
        <v>0.15</v>
      </c>
      <c r="EN6" s="35">
        <f t="shared" si="14"/>
        <v>0.15</v>
      </c>
      <c r="EO6" s="34" t="str">
        <f>IF(EO7="","",IF(EO7="-","【-】","【"&amp;SUBSTITUTE(TEXT(EO7,"#,##0.00"),"-","△")&amp;"】"))</f>
        <v>【0.27】</v>
      </c>
    </row>
    <row r="7" spans="1:145" s="36" customFormat="1">
      <c r="A7" s="28"/>
      <c r="B7" s="37">
        <v>2016</v>
      </c>
      <c r="C7" s="37">
        <v>45012</v>
      </c>
      <c r="D7" s="37">
        <v>47</v>
      </c>
      <c r="E7" s="37">
        <v>17</v>
      </c>
      <c r="F7" s="37">
        <v>1</v>
      </c>
      <c r="G7" s="37">
        <v>0</v>
      </c>
      <c r="H7" s="37" t="s">
        <v>109</v>
      </c>
      <c r="I7" s="37" t="s">
        <v>110</v>
      </c>
      <c r="J7" s="37" t="s">
        <v>111</v>
      </c>
      <c r="K7" s="37" t="s">
        <v>112</v>
      </c>
      <c r="L7" s="37" t="s">
        <v>113</v>
      </c>
      <c r="M7" s="37"/>
      <c r="N7" s="38" t="s">
        <v>114</v>
      </c>
      <c r="O7" s="38" t="s">
        <v>115</v>
      </c>
      <c r="P7" s="38">
        <v>42</v>
      </c>
      <c r="Q7" s="38">
        <v>98</v>
      </c>
      <c r="R7" s="38">
        <v>2860</v>
      </c>
      <c r="S7" s="38">
        <v>16768</v>
      </c>
      <c r="T7" s="38">
        <v>82.16</v>
      </c>
      <c r="U7" s="38">
        <v>204.09</v>
      </c>
      <c r="V7" s="38">
        <v>7025</v>
      </c>
      <c r="W7" s="38">
        <v>2.76</v>
      </c>
      <c r="X7" s="38">
        <v>2545.29</v>
      </c>
      <c r="Y7" s="38">
        <v>69.47</v>
      </c>
      <c r="Z7" s="38">
        <v>70.260000000000005</v>
      </c>
      <c r="AA7" s="38">
        <v>79.489999999999995</v>
      </c>
      <c r="AB7" s="38">
        <v>79.83</v>
      </c>
      <c r="AC7" s="38">
        <v>81.96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2821.52</v>
      </c>
      <c r="BG7" s="38">
        <v>1829.01</v>
      </c>
      <c r="BH7" s="38">
        <v>1961.49</v>
      </c>
      <c r="BI7" s="38">
        <v>1995.16</v>
      </c>
      <c r="BJ7" s="38">
        <v>2017.93</v>
      </c>
      <c r="BK7" s="38">
        <v>1574.53</v>
      </c>
      <c r="BL7" s="38">
        <v>1209.95</v>
      </c>
      <c r="BM7" s="38">
        <v>1136.5</v>
      </c>
      <c r="BN7" s="38">
        <v>1162.3599999999999</v>
      </c>
      <c r="BO7" s="38">
        <v>1111.31</v>
      </c>
      <c r="BP7" s="38">
        <v>728.3</v>
      </c>
      <c r="BQ7" s="38">
        <v>42.5</v>
      </c>
      <c r="BR7" s="38">
        <v>61.36</v>
      </c>
      <c r="BS7" s="38">
        <v>104.9</v>
      </c>
      <c r="BT7" s="38">
        <v>116.14</v>
      </c>
      <c r="BU7" s="38">
        <v>69.66</v>
      </c>
      <c r="BV7" s="38">
        <v>57.36</v>
      </c>
      <c r="BW7" s="38">
        <v>69.48</v>
      </c>
      <c r="BX7" s="38">
        <v>71.650000000000006</v>
      </c>
      <c r="BY7" s="38">
        <v>68.209999999999994</v>
      </c>
      <c r="BZ7" s="38">
        <v>75.540000000000006</v>
      </c>
      <c r="CA7" s="38">
        <v>100.04</v>
      </c>
      <c r="CB7" s="38">
        <v>420.72</v>
      </c>
      <c r="CC7" s="38">
        <v>286.94</v>
      </c>
      <c r="CD7" s="38">
        <v>172.17</v>
      </c>
      <c r="CE7" s="38">
        <v>154.80000000000001</v>
      </c>
      <c r="CF7" s="38">
        <v>258.13</v>
      </c>
      <c r="CG7" s="38">
        <v>279.91000000000003</v>
      </c>
      <c r="CH7" s="38">
        <v>220.67</v>
      </c>
      <c r="CI7" s="38">
        <v>217.82</v>
      </c>
      <c r="CJ7" s="38">
        <v>250.84</v>
      </c>
      <c r="CK7" s="38">
        <v>207.96</v>
      </c>
      <c r="CL7" s="38">
        <v>137.82</v>
      </c>
      <c r="CM7" s="38">
        <v>42.47</v>
      </c>
      <c r="CN7" s="38">
        <v>41.53</v>
      </c>
      <c r="CO7" s="38">
        <v>38.74</v>
      </c>
      <c r="CP7" s="38">
        <v>39.85</v>
      </c>
      <c r="CQ7" s="38">
        <v>47.97</v>
      </c>
      <c r="CR7" s="38">
        <v>40.07</v>
      </c>
      <c r="CS7" s="38">
        <v>55.81</v>
      </c>
      <c r="CT7" s="38">
        <v>54.44</v>
      </c>
      <c r="CU7" s="38">
        <v>49.39</v>
      </c>
      <c r="CV7" s="38">
        <v>53.51</v>
      </c>
      <c r="CW7" s="38">
        <v>60.09</v>
      </c>
      <c r="CX7" s="38">
        <v>53.69</v>
      </c>
      <c r="CY7" s="38">
        <v>62.59</v>
      </c>
      <c r="CZ7" s="38">
        <v>60.69</v>
      </c>
      <c r="DA7" s="38">
        <v>62.65</v>
      </c>
      <c r="DB7" s="38">
        <v>65.319999999999993</v>
      </c>
      <c r="DC7" s="38">
        <v>66</v>
      </c>
      <c r="DD7" s="38">
        <v>84.41</v>
      </c>
      <c r="DE7" s="38">
        <v>84.2</v>
      </c>
      <c r="DF7" s="38">
        <v>83.96</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7.0000000000000007E-2</v>
      </c>
      <c r="EL7" s="38">
        <v>0.04</v>
      </c>
      <c r="EM7" s="38">
        <v>0.15</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PC001119</cp:lastModifiedBy>
  <dcterms:created xsi:type="dcterms:W3CDTF">2017-12-25T02:02:42Z</dcterms:created>
  <dcterms:modified xsi:type="dcterms:W3CDTF">2018-02-11T01:55:31Z</dcterms:modified>
  <cp:category/>
</cp:coreProperties>
</file>