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10680" yWindow="30" windowWidth="8520" windowHeight="1162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<sst xmlns="http://schemas.openxmlformats.org/spreadsheetml/2006/main" count="240" uniqueCount="125">
  <si>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</si>
  <si>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</si>
  <si>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</si>
  <si>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</si>
  <si>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</si>
  <si>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</si>
  <si>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</si>
  <si>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</si>
  <si>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</si>
  <si>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</si>
  <si>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</si>
  <si>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</si>
  <si>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</si>
  <si>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</si>
  <si>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</si>
  <si>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</si>
  <si>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</si>
  <si>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</si>
  <si>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</si>
  <si>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</si>
  <si>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</si>
  <si>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</si>
  <si>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</si>
  <si>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</si>
  <si>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</si>
  <si>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</si>
  <si>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</si>
  <si>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</si>
  <si>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</si>
  <si>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</si>
  <si>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</si>
  <si>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</si>
  <si>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</si>
  <si>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</si>
  <si>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</si>
  <si>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</si>
  <si>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</si>
  <si>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</si>
  <si>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</si>
  <si>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</si>
  <si>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</si>
  <si>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</si>
  <si>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</si>
  <si>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</si>
  <si>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</si>
  <si>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</si>
  <si>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</si>
  <si>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</si>
  <si>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</si>
  <si>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</si>
  <si>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</si>
  <si>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</si>
  <si>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</si>
  <si>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</si>
  <si>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</si>
  <si>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</si>
  <si>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</si>
  <si>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</si>
  <si>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</si>
  <si>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</si>
  <si>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</si>
  <si>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</si>
  <si>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</si>
  <si>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</si>
  <si>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</si>
  <si>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</si>
  <si>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</si>
  <si>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</si>
  <si>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</si>
  <si>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</si>
  <si>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</si>
  <si>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</si>
  <si>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</si>
  <si>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</si>
  <si>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</si>
  <si>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</si>
  <si>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</si>
  <si>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</si>
  <si>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</si>
  <si>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</si>
  <si>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</si>
  <si>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</si>
  <si>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</si>
  <si>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</si>
  <si>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</si>
  <si>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</si>
  <si>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</si>
  <si>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</si>
  <si>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</si>
  <si>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</si>
  <si>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</si>
  <si>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</si>
  <si>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</si>
  <si>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</si>
  <si>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</si>
  <si>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</si>
  <si>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</si>
  <si>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</si>
  <si>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</si>
  <si>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</si>
  <si>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</si>
  <si>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</si>
  <si>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</si>
  <si>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</si>
  <si>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</si>
  <si>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</si>
  <si>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</si>
  <si>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</si>
  <si>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</si>
  <si>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宮城県　加美町</t>
  </si>
  <si>
    <t>法非適用</t>
  </si>
  <si>
    <t>下水道事業</t>
  </si>
  <si>
    <t>特定環境保全公共下水道</t>
  </si>
  <si>
    <t>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</si>
  <si>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</si>
  <si>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</si>
  <si>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</si>
  <si>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</si>
  <si>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</si>
  <si>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</si>
  <si>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</si>
  <si>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供用開始から20年以上が過ぎ、処理場等の設備更新について、修繕工事で対応してきたところですが長寿命化計画策定の予定はなく、今後は処理場の統廃合や処理区域の見直しなど費用対効果について検討してまいります。
　管渠については、まだ、耐用年数に達した物はなく、維持管理に努めているところです。</t>
    <rPh sb="1" eb="3">
      <t>キョウヨウ</t>
    </rPh>
    <rPh sb="3" eb="5">
      <t>カイシ</t>
    </rPh>
    <rPh sb="9" eb="10">
      <t>ネン</t>
    </rPh>
    <rPh sb="10" eb="12">
      <t>イジョウ</t>
    </rPh>
    <rPh sb="13" eb="14">
      <t>ス</t>
    </rPh>
    <rPh sb="16" eb="18">
      <t>ショリ</t>
    </rPh>
    <rPh sb="18" eb="19">
      <t>ジョウ</t>
    </rPh>
    <rPh sb="19" eb="20">
      <t>トウ</t>
    </rPh>
    <rPh sb="21" eb="23">
      <t>セツビ</t>
    </rPh>
    <rPh sb="23" eb="25">
      <t>コウシン</t>
    </rPh>
    <rPh sb="30" eb="32">
      <t>シュウゼン</t>
    </rPh>
    <rPh sb="32" eb="34">
      <t>コウジ</t>
    </rPh>
    <rPh sb="35" eb="37">
      <t>タイオウ</t>
    </rPh>
    <rPh sb="62" eb="64">
      <t>コンゴ</t>
    </rPh>
    <rPh sb="65" eb="67">
      <t>ショリ</t>
    </rPh>
    <rPh sb="67" eb="68">
      <t>ジョウ</t>
    </rPh>
    <rPh sb="69" eb="72">
      <t>トウハイゴウ</t>
    </rPh>
    <rPh sb="73" eb="75">
      <t>ショリ</t>
    </rPh>
    <rPh sb="75" eb="77">
      <t>クイキ</t>
    </rPh>
    <rPh sb="78" eb="80">
      <t>ミナオ</t>
    </rPh>
    <rPh sb="83" eb="88">
      <t>ヒヨウタイコウカ</t>
    </rPh>
    <rPh sb="92" eb="94">
      <t>ケントウ</t>
    </rPh>
    <rPh sb="104" eb="106">
      <t>カンキョ</t>
    </rPh>
    <rPh sb="115" eb="117">
      <t>タイヨウ</t>
    </rPh>
    <rPh sb="117" eb="119">
      <t>ネンスウ</t>
    </rPh>
    <rPh sb="120" eb="121">
      <t>タッ</t>
    </rPh>
    <rPh sb="123" eb="124">
      <t>モノ</t>
    </rPh>
    <rPh sb="128" eb="130">
      <t>イジ</t>
    </rPh>
    <rPh sb="130" eb="132">
      <t>カンリ</t>
    </rPh>
    <rPh sb="133" eb="134">
      <t>ツト</t>
    </rPh>
    <phoneticPr fontId="7"/>
  </si>
  <si>
    <t>　企業債の元利償還額のピークが過ぎ、年々減少していく見込ですが、資本費平準化債借入額や一般会計繰入金も減少する見込みから、長期的な計画に基づく適正な使用料算定が必要と考えます。
　このため、平成28年度に加美町下水道事業経営戦略を策定しており、事業の実施、進捗管理等を行ってまいります。</t>
    <rPh sb="1" eb="3">
      <t>キギョウ</t>
    </rPh>
    <rPh sb="3" eb="4">
      <t>サイ</t>
    </rPh>
    <rPh sb="5" eb="7">
      <t>ガンリ</t>
    </rPh>
    <rPh sb="7" eb="9">
      <t>ショウカン</t>
    </rPh>
    <rPh sb="9" eb="10">
      <t>ガク</t>
    </rPh>
    <rPh sb="15" eb="16">
      <t>ス</t>
    </rPh>
    <rPh sb="18" eb="20">
      <t>ネンネン</t>
    </rPh>
    <rPh sb="20" eb="22">
      <t>ゲンショウ</t>
    </rPh>
    <rPh sb="26" eb="28">
      <t>ミコミ</t>
    </rPh>
    <rPh sb="32" eb="34">
      <t>シホン</t>
    </rPh>
    <rPh sb="34" eb="35">
      <t>ヒ</t>
    </rPh>
    <rPh sb="35" eb="38">
      <t>ヘイジュンカ</t>
    </rPh>
    <rPh sb="38" eb="39">
      <t>サイ</t>
    </rPh>
    <rPh sb="39" eb="41">
      <t>カリイレ</t>
    </rPh>
    <rPh sb="41" eb="42">
      <t>ガク</t>
    </rPh>
    <rPh sb="43" eb="45">
      <t>イッパン</t>
    </rPh>
    <rPh sb="45" eb="47">
      <t>カイケイ</t>
    </rPh>
    <rPh sb="47" eb="49">
      <t>クリイレ</t>
    </rPh>
    <rPh sb="49" eb="50">
      <t>キン</t>
    </rPh>
    <rPh sb="51" eb="53">
      <t>ゲンショウ</t>
    </rPh>
    <rPh sb="55" eb="57">
      <t>ミコ</t>
    </rPh>
    <rPh sb="61" eb="64">
      <t>チョウキテキ</t>
    </rPh>
    <rPh sb="65" eb="67">
      <t>ケイカク</t>
    </rPh>
    <rPh sb="68" eb="69">
      <t>モト</t>
    </rPh>
    <rPh sb="71" eb="73">
      <t>テキセイ</t>
    </rPh>
    <rPh sb="74" eb="77">
      <t>シヨウリョウ</t>
    </rPh>
    <rPh sb="77" eb="79">
      <t>サンテイ</t>
    </rPh>
    <rPh sb="80" eb="82">
      <t>ヒツヨウ</t>
    </rPh>
    <rPh sb="83" eb="84">
      <t>カンガ</t>
    </rPh>
    <rPh sb="95" eb="97">
      <t>ヘイセイ</t>
    </rPh>
    <rPh sb="99" eb="101">
      <t>ネンド</t>
    </rPh>
    <rPh sb="102" eb="105">
      <t>カミマチ</t>
    </rPh>
    <rPh sb="105" eb="108">
      <t>ゲスイドウ</t>
    </rPh>
    <rPh sb="108" eb="110">
      <t>ジギョウ</t>
    </rPh>
    <rPh sb="110" eb="112">
      <t>ケイエイ</t>
    </rPh>
    <rPh sb="112" eb="114">
      <t>センリャク</t>
    </rPh>
    <rPh sb="115" eb="117">
      <t>サクテイ</t>
    </rPh>
    <rPh sb="122" eb="124">
      <t>ジギョウ</t>
    </rPh>
    <rPh sb="125" eb="127">
      <t>ジッシ</t>
    </rPh>
    <rPh sb="128" eb="130">
      <t>シンチョク</t>
    </rPh>
    <rPh sb="130" eb="132">
      <t>カンリ</t>
    </rPh>
    <rPh sb="132" eb="133">
      <t>トウ</t>
    </rPh>
    <rPh sb="134" eb="135">
      <t>オコナ</t>
    </rPh>
    <phoneticPr fontId="7"/>
  </si>
  <si>
    <t>非設置</t>
    <rPh sb="0" eb="1">
      <t>ヒ</t>
    </rPh>
    <rPh sb="1" eb="3">
      <t>セッチ</t>
    </rPh>
    <phoneticPr fontId="4"/>
  </si>
  <si>
    <t>　収益的収支比率、経費回収率が100％を下回っており、使用料で賄えない分は資本費平準化債や一般会計繰入金を財源としている状況です。
　背景には、下水道管渠整備を前倒しで行ってきたため、元利償還額が高額となっていることに加え、少子高齢化による人口減少が汚水処理原価を引き上げております。この点については、既に下水道区域の見直しを行い浄化槽で下水道区域外に対応しています。
　今後、資本費平準化債の借入可能額の減少が見込まれ、公費負担分の高資本対策費が対象期間を終了することから、使用料収入の確保が必要となります。
　水洗化率向上に向けて水洗便所等改造資金融資あっせん事業や広報誌による周知に努めておりますが、人口減少、少子高齢化により水洗化率向上は困難と思われることから、定期的な使用料改定が必要と考えます。</t>
    <rPh sb="1" eb="4">
      <t>シュウエキテキ</t>
    </rPh>
    <rPh sb="4" eb="6">
      <t>シュウシ</t>
    </rPh>
    <rPh sb="6" eb="8">
      <t>ヒリツ</t>
    </rPh>
    <rPh sb="9" eb="11">
      <t>ケイヒ</t>
    </rPh>
    <rPh sb="11" eb="13">
      <t>カイシュウ</t>
    </rPh>
    <rPh sb="13" eb="14">
      <t>リツ</t>
    </rPh>
    <rPh sb="20" eb="22">
      <t>シタマワ</t>
    </rPh>
    <rPh sb="37" eb="39">
      <t>シホン</t>
    </rPh>
    <rPh sb="39" eb="40">
      <t>ヒ</t>
    </rPh>
    <rPh sb="40" eb="43">
      <t>ヘイジュンカ</t>
    </rPh>
    <rPh sb="43" eb="44">
      <t>サイ</t>
    </rPh>
    <rPh sb="45" eb="47">
      <t>イッパン</t>
    </rPh>
    <rPh sb="47" eb="49">
      <t>カイケイ</t>
    </rPh>
    <rPh sb="49" eb="51">
      <t>クリイレ</t>
    </rPh>
    <rPh sb="51" eb="52">
      <t>キン</t>
    </rPh>
    <rPh sb="53" eb="55">
      <t>ザイゲン</t>
    </rPh>
    <rPh sb="60" eb="62">
      <t>ジョウキョウ</t>
    </rPh>
    <rPh sb="67" eb="69">
      <t>ハイケイ</t>
    </rPh>
    <rPh sb="72" eb="75">
      <t>ゲスイドウ</t>
    </rPh>
    <rPh sb="75" eb="77">
      <t>カンキョ</t>
    </rPh>
    <rPh sb="77" eb="79">
      <t>セイビ</t>
    </rPh>
    <rPh sb="80" eb="82">
      <t>マエダオ</t>
    </rPh>
    <rPh sb="84" eb="85">
      <t>オコナ</t>
    </rPh>
    <rPh sb="92" eb="94">
      <t>ガンリ</t>
    </rPh>
    <rPh sb="94" eb="96">
      <t>ショウカン</t>
    </rPh>
    <rPh sb="96" eb="97">
      <t>ガク</t>
    </rPh>
    <rPh sb="98" eb="100">
      <t>コウガク</t>
    </rPh>
    <rPh sb="109" eb="110">
      <t>クワ</t>
    </rPh>
    <rPh sb="112" eb="114">
      <t>ショウシ</t>
    </rPh>
    <rPh sb="114" eb="117">
      <t>コウレイカ</t>
    </rPh>
    <rPh sb="120" eb="122">
      <t>ジンコウ</t>
    </rPh>
    <rPh sb="122" eb="124">
      <t>ゲンショウ</t>
    </rPh>
    <rPh sb="125" eb="127">
      <t>オスイ</t>
    </rPh>
    <rPh sb="127" eb="129">
      <t>ショリ</t>
    </rPh>
    <rPh sb="129" eb="131">
      <t>ゲンカ</t>
    </rPh>
    <rPh sb="132" eb="133">
      <t>ヒ</t>
    </rPh>
    <rPh sb="134" eb="135">
      <t>ア</t>
    </rPh>
    <rPh sb="151" eb="152">
      <t>スデ</t>
    </rPh>
    <rPh sb="153" eb="156">
      <t>ゲスイドウ</t>
    </rPh>
    <rPh sb="156" eb="158">
      <t>クイキ</t>
    </rPh>
    <rPh sb="159" eb="161">
      <t>ミナオ</t>
    </rPh>
    <rPh sb="163" eb="164">
      <t>オコナ</t>
    </rPh>
    <rPh sb="186" eb="188">
      <t>コンゴ</t>
    </rPh>
    <rPh sb="189" eb="191">
      <t>シホン</t>
    </rPh>
    <rPh sb="191" eb="192">
      <t>ヒ</t>
    </rPh>
    <rPh sb="192" eb="195">
      <t>ヘイジュンカ</t>
    </rPh>
    <rPh sb="195" eb="196">
      <t>サイ</t>
    </rPh>
    <rPh sb="197" eb="199">
      <t>カリイレ</t>
    </rPh>
    <rPh sb="199" eb="202">
      <t>カノウガク</t>
    </rPh>
    <rPh sb="203" eb="205">
      <t>ゲンショウ</t>
    </rPh>
    <rPh sb="206" eb="208">
      <t>ミコ</t>
    </rPh>
    <rPh sb="211" eb="213">
      <t>コウヒ</t>
    </rPh>
    <rPh sb="213" eb="215">
      <t>フタン</t>
    </rPh>
    <rPh sb="215" eb="216">
      <t>ブン</t>
    </rPh>
    <rPh sb="217" eb="220">
      <t>コウシホン</t>
    </rPh>
    <rPh sb="220" eb="223">
      <t>タイサクヒ</t>
    </rPh>
    <rPh sb="224" eb="226">
      <t>タイショウ</t>
    </rPh>
    <rPh sb="226" eb="228">
      <t>キカン</t>
    </rPh>
    <rPh sb="229" eb="231">
      <t>シュウリョウ</t>
    </rPh>
    <rPh sb="238" eb="241">
      <t>シヨウリョウ</t>
    </rPh>
    <rPh sb="241" eb="243">
      <t>シュウニュウ</t>
    </rPh>
    <rPh sb="244" eb="246">
      <t>カクホ</t>
    </rPh>
    <rPh sb="247" eb="249">
      <t>ヒツヨウ</t>
    </rPh>
    <rPh sb="257" eb="260">
      <t>スイセンカ</t>
    </rPh>
    <rPh sb="260" eb="261">
      <t>リツ</t>
    </rPh>
    <rPh sb="261" eb="263">
      <t>コウジョウ</t>
    </rPh>
    <rPh sb="264" eb="265">
      <t>ム</t>
    </rPh>
    <rPh sb="267" eb="269">
      <t>スイセン</t>
    </rPh>
    <rPh sb="269" eb="271">
      <t>ベンジョ</t>
    </rPh>
    <rPh sb="271" eb="272">
      <t>トウ</t>
    </rPh>
    <rPh sb="272" eb="274">
      <t>カイゾウ</t>
    </rPh>
    <rPh sb="274" eb="276">
      <t>シキン</t>
    </rPh>
    <rPh sb="276" eb="278">
      <t>ユウシ</t>
    </rPh>
    <rPh sb="282" eb="284">
      <t>ジギョウ</t>
    </rPh>
    <rPh sb="285" eb="288">
      <t>コウホウシ</t>
    </rPh>
    <rPh sb="291" eb="293">
      <t>シュウチ</t>
    </rPh>
    <rPh sb="294" eb="295">
      <t>ツト</t>
    </rPh>
    <rPh sb="303" eb="305">
      <t>ジンコウ</t>
    </rPh>
    <rPh sb="305" eb="307">
      <t>ゲンショウ</t>
    </rPh>
    <rPh sb="308" eb="310">
      <t>ショウシ</t>
    </rPh>
    <rPh sb="310" eb="313">
      <t>コウレイカ</t>
    </rPh>
    <rPh sb="316" eb="319">
      <t>スイセンカ</t>
    </rPh>
    <rPh sb="319" eb="320">
      <t>リツ</t>
    </rPh>
    <rPh sb="320" eb="322">
      <t>コウジョウ</t>
    </rPh>
    <rPh sb="323" eb="325">
      <t>コンナン</t>
    </rPh>
    <rPh sb="326" eb="327">
      <t>オモ</t>
    </rPh>
    <rPh sb="335" eb="338">
      <t>テイキテキ</t>
    </rPh>
    <rPh sb="339" eb="342">
      <t>シヨウリョウ</t>
    </rPh>
    <rPh sb="342" eb="344">
      <t>カイテイ</t>
    </rPh>
    <rPh sb="345" eb="347">
      <t>ヒツヨウ</t>
    </rPh>
    <rPh sb="348" eb="349">
      <t>カンガ</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</si>
</sst>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7319680"/>
        <c:axId val="87321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0.05</c:v>
                </c:pt>
                <c:pt idx="2">
                  <c:v>0.04</c:v>
                </c:pt>
                <c:pt idx="3">
                  <c:v>7.0000000000000007E-2</c:v>
                </c:pt>
                <c:pt idx="4">
                  <c:v>0.09</c:v>
                </c:pt>
              </c:numCache>
            </c:numRef>
          </c:val>
          <c:smooth val="0"/>
        </c:ser>
        <c:dLbls>
          <c:showLegendKey val="0"/>
          <c:showVal val="0"/>
          <c:showCatName val="0"/>
          <c:showSerName val="0"/>
          <c:showPercent val="0"/>
          <c:showBubbleSize val="0"/>
        </c:dLbls>
        <c:marker val="1"/>
        <c:smooth val="0"/>
        <c:axId val="87319680"/>
        <c:axId val="87321600"/>
      </c:lineChart>
      <c:dateAx>
        <c:axId val="87319680"/>
        <c:scaling>
          <c:orientation val="minMax"/>
        </c:scaling>
        <c:delete val="1"/>
        <c:axPos val="b"/>
        <c:numFmt formatCode="ge" sourceLinked="1"/>
        <c:majorTickMark val="none"/>
        <c:minorTickMark val="none"/>
        <c:tickLblPos val="none"/>
        <c:crossAx val="87321600"/>
        <c:crosses val="autoZero"/>
        <c:auto val="1"/>
        <c:lblOffset val="100"/>
        <c:baseTimeUnit val="years"/>
      </c:dateAx>
      <c:valAx>
        <c:axId val="87321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319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45.76</c:v>
                </c:pt>
                <c:pt idx="1">
                  <c:v>46.52</c:v>
                </c:pt>
                <c:pt idx="2">
                  <c:v>53.89</c:v>
                </c:pt>
                <c:pt idx="3">
                  <c:v>53.86</c:v>
                </c:pt>
                <c:pt idx="4">
                  <c:v>53.96</c:v>
                </c:pt>
              </c:numCache>
            </c:numRef>
          </c:val>
        </c:ser>
        <c:dLbls>
          <c:showLegendKey val="0"/>
          <c:showVal val="0"/>
          <c:showCatName val="0"/>
          <c:showSerName val="0"/>
          <c:showPercent val="0"/>
          <c:showBubbleSize val="0"/>
        </c:dLbls>
        <c:gapWidth val="150"/>
        <c:axId val="89236992"/>
        <c:axId val="89238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42.31</c:v>
                </c:pt>
                <c:pt idx="1">
                  <c:v>43.65</c:v>
                </c:pt>
                <c:pt idx="2">
                  <c:v>43.58</c:v>
                </c:pt>
                <c:pt idx="3">
                  <c:v>41.35</c:v>
                </c:pt>
                <c:pt idx="4">
                  <c:v>42.9</c:v>
                </c:pt>
              </c:numCache>
            </c:numRef>
          </c:val>
          <c:smooth val="0"/>
        </c:ser>
        <c:dLbls>
          <c:showLegendKey val="0"/>
          <c:showVal val="0"/>
          <c:showCatName val="0"/>
          <c:showSerName val="0"/>
          <c:showPercent val="0"/>
          <c:showBubbleSize val="0"/>
        </c:dLbls>
        <c:marker val="1"/>
        <c:smooth val="0"/>
        <c:axId val="89236992"/>
        <c:axId val="89238912"/>
      </c:lineChart>
      <c:dateAx>
        <c:axId val="89236992"/>
        <c:scaling>
          <c:orientation val="minMax"/>
        </c:scaling>
        <c:delete val="1"/>
        <c:axPos val="b"/>
        <c:numFmt formatCode="ge" sourceLinked="1"/>
        <c:majorTickMark val="none"/>
        <c:minorTickMark val="none"/>
        <c:tickLblPos val="none"/>
        <c:crossAx val="89238912"/>
        <c:crosses val="autoZero"/>
        <c:auto val="1"/>
        <c:lblOffset val="100"/>
        <c:baseTimeUnit val="years"/>
      </c:dateAx>
      <c:valAx>
        <c:axId val="89238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236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71.38</c:v>
                </c:pt>
                <c:pt idx="1">
                  <c:v>72.260000000000005</c:v>
                </c:pt>
                <c:pt idx="2">
                  <c:v>72.33</c:v>
                </c:pt>
                <c:pt idx="3">
                  <c:v>72.33</c:v>
                </c:pt>
                <c:pt idx="4">
                  <c:v>72.22</c:v>
                </c:pt>
              </c:numCache>
            </c:numRef>
          </c:val>
        </c:ser>
        <c:dLbls>
          <c:showLegendKey val="0"/>
          <c:showVal val="0"/>
          <c:showCatName val="0"/>
          <c:showSerName val="0"/>
          <c:showPercent val="0"/>
          <c:showBubbleSize val="0"/>
        </c:dLbls>
        <c:gapWidth val="150"/>
        <c:axId val="88949888"/>
        <c:axId val="88951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81.3</c:v>
                </c:pt>
                <c:pt idx="1">
                  <c:v>82.2</c:v>
                </c:pt>
                <c:pt idx="2">
                  <c:v>82.35</c:v>
                </c:pt>
                <c:pt idx="3">
                  <c:v>82.9</c:v>
                </c:pt>
                <c:pt idx="4">
                  <c:v>83.5</c:v>
                </c:pt>
              </c:numCache>
            </c:numRef>
          </c:val>
          <c:smooth val="0"/>
        </c:ser>
        <c:dLbls>
          <c:showLegendKey val="0"/>
          <c:showVal val="0"/>
          <c:showCatName val="0"/>
          <c:showSerName val="0"/>
          <c:showPercent val="0"/>
          <c:showBubbleSize val="0"/>
        </c:dLbls>
        <c:marker val="1"/>
        <c:smooth val="0"/>
        <c:axId val="88949888"/>
        <c:axId val="88951808"/>
      </c:lineChart>
      <c:dateAx>
        <c:axId val="88949888"/>
        <c:scaling>
          <c:orientation val="minMax"/>
        </c:scaling>
        <c:delete val="1"/>
        <c:axPos val="b"/>
        <c:numFmt formatCode="ge" sourceLinked="1"/>
        <c:majorTickMark val="none"/>
        <c:minorTickMark val="none"/>
        <c:tickLblPos val="none"/>
        <c:crossAx val="88951808"/>
        <c:crosses val="autoZero"/>
        <c:auto val="1"/>
        <c:lblOffset val="100"/>
        <c:baseTimeUnit val="years"/>
      </c:dateAx>
      <c:valAx>
        <c:axId val="88951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949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69.7</c:v>
                </c:pt>
                <c:pt idx="1">
                  <c:v>49.16</c:v>
                </c:pt>
                <c:pt idx="2">
                  <c:v>76.2</c:v>
                </c:pt>
                <c:pt idx="3">
                  <c:v>70.569999999999993</c:v>
                </c:pt>
                <c:pt idx="4">
                  <c:v>69.52</c:v>
                </c:pt>
              </c:numCache>
            </c:numRef>
          </c:val>
        </c:ser>
        <c:dLbls>
          <c:showLegendKey val="0"/>
          <c:showVal val="0"/>
          <c:showCatName val="0"/>
          <c:showSerName val="0"/>
          <c:showPercent val="0"/>
          <c:showBubbleSize val="0"/>
        </c:dLbls>
        <c:gapWidth val="150"/>
        <c:axId val="87360256"/>
        <c:axId val="87362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360256"/>
        <c:axId val="87362176"/>
      </c:lineChart>
      <c:dateAx>
        <c:axId val="87360256"/>
        <c:scaling>
          <c:orientation val="minMax"/>
        </c:scaling>
        <c:delete val="1"/>
        <c:axPos val="b"/>
        <c:numFmt formatCode="ge" sourceLinked="1"/>
        <c:majorTickMark val="none"/>
        <c:minorTickMark val="none"/>
        <c:tickLblPos val="none"/>
        <c:crossAx val="87362176"/>
        <c:crosses val="autoZero"/>
        <c:auto val="1"/>
        <c:lblOffset val="100"/>
        <c:baseTimeUnit val="years"/>
      </c:dateAx>
      <c:valAx>
        <c:axId val="87362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360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7392640"/>
        <c:axId val="87394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392640"/>
        <c:axId val="87394560"/>
      </c:lineChart>
      <c:dateAx>
        <c:axId val="87392640"/>
        <c:scaling>
          <c:orientation val="minMax"/>
        </c:scaling>
        <c:delete val="1"/>
        <c:axPos val="b"/>
        <c:numFmt formatCode="ge" sourceLinked="1"/>
        <c:majorTickMark val="none"/>
        <c:minorTickMark val="none"/>
        <c:tickLblPos val="none"/>
        <c:crossAx val="87394560"/>
        <c:crosses val="autoZero"/>
        <c:auto val="1"/>
        <c:lblOffset val="100"/>
        <c:baseTimeUnit val="years"/>
      </c:dateAx>
      <c:valAx>
        <c:axId val="87394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392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8879104"/>
        <c:axId val="88881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8879104"/>
        <c:axId val="88881024"/>
      </c:lineChart>
      <c:dateAx>
        <c:axId val="88879104"/>
        <c:scaling>
          <c:orientation val="minMax"/>
        </c:scaling>
        <c:delete val="1"/>
        <c:axPos val="b"/>
        <c:numFmt formatCode="ge" sourceLinked="1"/>
        <c:majorTickMark val="none"/>
        <c:minorTickMark val="none"/>
        <c:tickLblPos val="none"/>
        <c:crossAx val="88881024"/>
        <c:crosses val="autoZero"/>
        <c:auto val="1"/>
        <c:lblOffset val="100"/>
        <c:baseTimeUnit val="years"/>
      </c:dateAx>
      <c:valAx>
        <c:axId val="88881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879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8922752"/>
        <c:axId val="88674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8922752"/>
        <c:axId val="88674688"/>
      </c:lineChart>
      <c:dateAx>
        <c:axId val="88922752"/>
        <c:scaling>
          <c:orientation val="minMax"/>
        </c:scaling>
        <c:delete val="1"/>
        <c:axPos val="b"/>
        <c:numFmt formatCode="ge" sourceLinked="1"/>
        <c:majorTickMark val="none"/>
        <c:minorTickMark val="none"/>
        <c:tickLblPos val="none"/>
        <c:crossAx val="88674688"/>
        <c:crosses val="autoZero"/>
        <c:auto val="1"/>
        <c:lblOffset val="100"/>
        <c:baseTimeUnit val="years"/>
      </c:dateAx>
      <c:valAx>
        <c:axId val="88674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922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8696320"/>
        <c:axId val="886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8696320"/>
        <c:axId val="88698240"/>
      </c:lineChart>
      <c:dateAx>
        <c:axId val="88696320"/>
        <c:scaling>
          <c:orientation val="minMax"/>
        </c:scaling>
        <c:delete val="1"/>
        <c:axPos val="b"/>
        <c:numFmt formatCode="ge" sourceLinked="1"/>
        <c:majorTickMark val="none"/>
        <c:minorTickMark val="none"/>
        <c:tickLblPos val="none"/>
        <c:crossAx val="88698240"/>
        <c:crosses val="autoZero"/>
        <c:auto val="1"/>
        <c:lblOffset val="100"/>
        <c:baseTimeUnit val="years"/>
      </c:dateAx>
      <c:valAx>
        <c:axId val="886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6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1119.6600000000001</c:v>
                </c:pt>
                <c:pt idx="1">
                  <c:v>980.54</c:v>
                </c:pt>
                <c:pt idx="2">
                  <c:v>589.04999999999995</c:v>
                </c:pt>
                <c:pt idx="3">
                  <c:v>544.79</c:v>
                </c:pt>
                <c:pt idx="4">
                  <c:v>385.33</c:v>
                </c:pt>
              </c:numCache>
            </c:numRef>
          </c:val>
        </c:ser>
        <c:dLbls>
          <c:showLegendKey val="0"/>
          <c:showVal val="0"/>
          <c:showCatName val="0"/>
          <c:showSerName val="0"/>
          <c:showPercent val="0"/>
          <c:showBubbleSize val="0"/>
        </c:dLbls>
        <c:gapWidth val="150"/>
        <c:axId val="88722432"/>
        <c:axId val="88745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1622.51</c:v>
                </c:pt>
                <c:pt idx="1">
                  <c:v>1569.13</c:v>
                </c:pt>
                <c:pt idx="2">
                  <c:v>1436</c:v>
                </c:pt>
                <c:pt idx="3">
                  <c:v>1434.89</c:v>
                </c:pt>
                <c:pt idx="4">
                  <c:v>1298.9100000000001</c:v>
                </c:pt>
              </c:numCache>
            </c:numRef>
          </c:val>
          <c:smooth val="0"/>
        </c:ser>
        <c:dLbls>
          <c:showLegendKey val="0"/>
          <c:showVal val="0"/>
          <c:showCatName val="0"/>
          <c:showSerName val="0"/>
          <c:showPercent val="0"/>
          <c:showBubbleSize val="0"/>
        </c:dLbls>
        <c:marker val="1"/>
        <c:smooth val="0"/>
        <c:axId val="88722432"/>
        <c:axId val="88745088"/>
      </c:lineChart>
      <c:dateAx>
        <c:axId val="88722432"/>
        <c:scaling>
          <c:orientation val="minMax"/>
        </c:scaling>
        <c:delete val="1"/>
        <c:axPos val="b"/>
        <c:numFmt formatCode="ge" sourceLinked="1"/>
        <c:majorTickMark val="none"/>
        <c:minorTickMark val="none"/>
        <c:tickLblPos val="none"/>
        <c:crossAx val="88745088"/>
        <c:crosses val="autoZero"/>
        <c:auto val="1"/>
        <c:lblOffset val="100"/>
        <c:baseTimeUnit val="years"/>
      </c:dateAx>
      <c:valAx>
        <c:axId val="88745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722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66.11</c:v>
                </c:pt>
                <c:pt idx="1">
                  <c:v>67.209999999999994</c:v>
                </c:pt>
                <c:pt idx="2">
                  <c:v>76.989999999999995</c:v>
                </c:pt>
                <c:pt idx="3">
                  <c:v>70.56</c:v>
                </c:pt>
                <c:pt idx="4">
                  <c:v>64.66</c:v>
                </c:pt>
              </c:numCache>
            </c:numRef>
          </c:val>
        </c:ser>
        <c:dLbls>
          <c:showLegendKey val="0"/>
          <c:showVal val="0"/>
          <c:showCatName val="0"/>
          <c:showSerName val="0"/>
          <c:showPercent val="0"/>
          <c:showBubbleSize val="0"/>
        </c:dLbls>
        <c:gapWidth val="150"/>
        <c:axId val="88767104"/>
        <c:axId val="88777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62.83</c:v>
                </c:pt>
                <c:pt idx="1">
                  <c:v>64.63</c:v>
                </c:pt>
                <c:pt idx="2">
                  <c:v>66.56</c:v>
                </c:pt>
                <c:pt idx="3">
                  <c:v>66.22</c:v>
                </c:pt>
                <c:pt idx="4">
                  <c:v>69.87</c:v>
                </c:pt>
              </c:numCache>
            </c:numRef>
          </c:val>
          <c:smooth val="0"/>
        </c:ser>
        <c:dLbls>
          <c:showLegendKey val="0"/>
          <c:showVal val="0"/>
          <c:showCatName val="0"/>
          <c:showSerName val="0"/>
          <c:showPercent val="0"/>
          <c:showBubbleSize val="0"/>
        </c:dLbls>
        <c:marker val="1"/>
        <c:smooth val="0"/>
        <c:axId val="88767104"/>
        <c:axId val="88777472"/>
      </c:lineChart>
      <c:dateAx>
        <c:axId val="88767104"/>
        <c:scaling>
          <c:orientation val="minMax"/>
        </c:scaling>
        <c:delete val="1"/>
        <c:axPos val="b"/>
        <c:numFmt formatCode="ge" sourceLinked="1"/>
        <c:majorTickMark val="none"/>
        <c:minorTickMark val="none"/>
        <c:tickLblPos val="none"/>
        <c:crossAx val="88777472"/>
        <c:crosses val="autoZero"/>
        <c:auto val="1"/>
        <c:lblOffset val="100"/>
        <c:baseTimeUnit val="years"/>
      </c:dateAx>
      <c:valAx>
        <c:axId val="88777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767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254.84</c:v>
                </c:pt>
                <c:pt idx="1">
                  <c:v>252.89</c:v>
                </c:pt>
                <c:pt idx="2">
                  <c:v>227.41</c:v>
                </c:pt>
                <c:pt idx="3">
                  <c:v>251.72</c:v>
                </c:pt>
                <c:pt idx="4">
                  <c:v>274.3</c:v>
                </c:pt>
              </c:numCache>
            </c:numRef>
          </c:val>
        </c:ser>
        <c:dLbls>
          <c:showLegendKey val="0"/>
          <c:showVal val="0"/>
          <c:showCatName val="0"/>
          <c:showSerName val="0"/>
          <c:showPercent val="0"/>
          <c:showBubbleSize val="0"/>
        </c:dLbls>
        <c:gapWidth val="150"/>
        <c:axId val="89212800"/>
        <c:axId val="89227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250.43</c:v>
                </c:pt>
                <c:pt idx="1">
                  <c:v>245.75</c:v>
                </c:pt>
                <c:pt idx="2">
                  <c:v>244.29</c:v>
                </c:pt>
                <c:pt idx="3">
                  <c:v>246.72</c:v>
                </c:pt>
                <c:pt idx="4">
                  <c:v>234.96</c:v>
                </c:pt>
              </c:numCache>
            </c:numRef>
          </c:val>
          <c:smooth val="0"/>
        </c:ser>
        <c:dLbls>
          <c:showLegendKey val="0"/>
          <c:showVal val="0"/>
          <c:showCatName val="0"/>
          <c:showSerName val="0"/>
          <c:showPercent val="0"/>
          <c:showBubbleSize val="0"/>
        </c:dLbls>
        <c:marker val="1"/>
        <c:smooth val="0"/>
        <c:axId val="89212800"/>
        <c:axId val="89227264"/>
      </c:lineChart>
      <c:dateAx>
        <c:axId val="89212800"/>
        <c:scaling>
          <c:orientation val="minMax"/>
        </c:scaling>
        <c:delete val="1"/>
        <c:axPos val="b"/>
        <c:numFmt formatCode="ge" sourceLinked="1"/>
        <c:majorTickMark val="none"/>
        <c:minorTickMark val="none"/>
        <c:tickLblPos val="none"/>
        <c:crossAx val="89227264"/>
        <c:crosses val="autoZero"/>
        <c:auto val="1"/>
        <c:lblOffset val="100"/>
        <c:baseTimeUnit val="years"/>
      </c:dateAx>
      <c:valAx>
        <c:axId val="89227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212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Z10" zoomScaleNormal="100" workbookViewId="0">
      <selection activeCell="BL45" sqref="BL45:BZ46"/>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81" t="str">
        <f>データ!H6</f>
        <v>宮城県　加美町</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69" t="s">
        <v>5</v>
      </c>
      <c r="AE7" s="69"/>
      <c r="AF7" s="69"/>
      <c r="AG7" s="69"/>
      <c r="AH7" s="69"/>
      <c r="AI7" s="69"/>
      <c r="AJ7" s="69"/>
      <c r="AK7" s="4"/>
      <c r="AL7" s="69" t="s">
        <v>6</v>
      </c>
      <c r="AM7" s="69"/>
      <c r="AN7" s="69"/>
      <c r="AO7" s="69"/>
      <c r="AP7" s="69"/>
      <c r="AQ7" s="69"/>
      <c r="AR7" s="69"/>
      <c r="AS7" s="69"/>
      <c r="AT7" s="69" t="s">
        <v>7</v>
      </c>
      <c r="AU7" s="69"/>
      <c r="AV7" s="69"/>
      <c r="AW7" s="69"/>
      <c r="AX7" s="69"/>
      <c r="AY7" s="69"/>
      <c r="AZ7" s="69"/>
      <c r="BA7" s="69"/>
      <c r="BB7" s="69" t="s">
        <v>8</v>
      </c>
      <c r="BC7" s="69"/>
      <c r="BD7" s="69"/>
      <c r="BE7" s="69"/>
      <c r="BF7" s="69"/>
      <c r="BG7" s="69"/>
      <c r="BH7" s="69"/>
      <c r="BI7" s="69"/>
      <c r="BJ7" s="4"/>
      <c r="BK7" s="4"/>
      <c r="BL7" s="5" t="s">
        <v>9</v>
      </c>
      <c r="BM7" s="6"/>
      <c r="BN7" s="6"/>
      <c r="BO7" s="6"/>
      <c r="BP7" s="6"/>
      <c r="BQ7" s="6"/>
      <c r="BR7" s="6"/>
      <c r="BS7" s="6"/>
      <c r="BT7" s="6"/>
      <c r="BU7" s="6"/>
      <c r="BV7" s="6"/>
      <c r="BW7" s="6"/>
      <c r="BX7" s="6"/>
      <c r="BY7" s="7"/>
    </row>
    <row r="8" spans="1:78" ht="18.75" customHeight="1" x14ac:dyDescent="0.15">
      <c r="A8" s="2"/>
      <c r="B8" s="78" t="str">
        <f>データ!I6</f>
        <v>法非適用</v>
      </c>
      <c r="C8" s="78"/>
      <c r="D8" s="78"/>
      <c r="E8" s="78"/>
      <c r="F8" s="78"/>
      <c r="G8" s="78"/>
      <c r="H8" s="78"/>
      <c r="I8" s="78" t="str">
        <f>データ!J6</f>
        <v>下水道事業</v>
      </c>
      <c r="J8" s="78"/>
      <c r="K8" s="78"/>
      <c r="L8" s="78"/>
      <c r="M8" s="78"/>
      <c r="N8" s="78"/>
      <c r="O8" s="78"/>
      <c r="P8" s="78" t="str">
        <f>データ!K6</f>
        <v>特定環境保全公共下水道</v>
      </c>
      <c r="Q8" s="78"/>
      <c r="R8" s="78"/>
      <c r="S8" s="78"/>
      <c r="T8" s="78"/>
      <c r="U8" s="78"/>
      <c r="V8" s="78"/>
      <c r="W8" s="78" t="str">
        <f>データ!L6</f>
        <v>D2</v>
      </c>
      <c r="X8" s="78"/>
      <c r="Y8" s="78"/>
      <c r="Z8" s="78"/>
      <c r="AA8" s="78"/>
      <c r="AB8" s="78"/>
      <c r="AC8" s="78"/>
      <c r="AD8" s="79" t="s">
        <v>123</v>
      </c>
      <c r="AE8" s="79"/>
      <c r="AF8" s="79"/>
      <c r="AG8" s="79"/>
      <c r="AH8" s="79"/>
      <c r="AI8" s="79"/>
      <c r="AJ8" s="79"/>
      <c r="AK8" s="4"/>
      <c r="AL8" s="73">
        <f>データ!S6</f>
        <v>24212</v>
      </c>
      <c r="AM8" s="73"/>
      <c r="AN8" s="73"/>
      <c r="AO8" s="73"/>
      <c r="AP8" s="73"/>
      <c r="AQ8" s="73"/>
      <c r="AR8" s="73"/>
      <c r="AS8" s="73"/>
      <c r="AT8" s="72">
        <f>データ!T6</f>
        <v>460.67</v>
      </c>
      <c r="AU8" s="72"/>
      <c r="AV8" s="72"/>
      <c r="AW8" s="72"/>
      <c r="AX8" s="72"/>
      <c r="AY8" s="72"/>
      <c r="AZ8" s="72"/>
      <c r="BA8" s="72"/>
      <c r="BB8" s="72">
        <f>データ!U6</f>
        <v>52.56</v>
      </c>
      <c r="BC8" s="72"/>
      <c r="BD8" s="72"/>
      <c r="BE8" s="72"/>
      <c r="BF8" s="72"/>
      <c r="BG8" s="72"/>
      <c r="BH8" s="72"/>
      <c r="BI8" s="72"/>
      <c r="BJ8" s="4"/>
      <c r="BK8" s="4"/>
      <c r="BL8" s="76" t="s">
        <v>10</v>
      </c>
      <c r="BM8" s="77"/>
      <c r="BN8" s="8" t="s">
        <v>11</v>
      </c>
      <c r="BO8" s="9"/>
      <c r="BP8" s="9"/>
      <c r="BQ8" s="9"/>
      <c r="BR8" s="9"/>
      <c r="BS8" s="9"/>
      <c r="BT8" s="9"/>
      <c r="BU8" s="9"/>
      <c r="BV8" s="9"/>
      <c r="BW8" s="9"/>
      <c r="BX8" s="9"/>
      <c r="BY8" s="10"/>
    </row>
    <row r="9" spans="1:78" ht="18.75" customHeight="1" x14ac:dyDescent="0.15">
      <c r="A9" s="2"/>
      <c r="B9" s="69" t="s">
        <v>12</v>
      </c>
      <c r="C9" s="69"/>
      <c r="D9" s="69"/>
      <c r="E9" s="69"/>
      <c r="F9" s="69"/>
      <c r="G9" s="69"/>
      <c r="H9" s="69"/>
      <c r="I9" s="69" t="s">
        <v>13</v>
      </c>
      <c r="J9" s="69"/>
      <c r="K9" s="69"/>
      <c r="L9" s="69"/>
      <c r="M9" s="69"/>
      <c r="N9" s="69"/>
      <c r="O9" s="69"/>
      <c r="P9" s="69" t="s">
        <v>14</v>
      </c>
      <c r="Q9" s="69"/>
      <c r="R9" s="69"/>
      <c r="S9" s="69"/>
      <c r="T9" s="69"/>
      <c r="U9" s="69"/>
      <c r="V9" s="69"/>
      <c r="W9" s="69" t="s">
        <v>15</v>
      </c>
      <c r="X9" s="69"/>
      <c r="Y9" s="69"/>
      <c r="Z9" s="69"/>
      <c r="AA9" s="69"/>
      <c r="AB9" s="69"/>
      <c r="AC9" s="69"/>
      <c r="AD9" s="69" t="s">
        <v>16</v>
      </c>
      <c r="AE9" s="69"/>
      <c r="AF9" s="69"/>
      <c r="AG9" s="69"/>
      <c r="AH9" s="69"/>
      <c r="AI9" s="69"/>
      <c r="AJ9" s="69"/>
      <c r="AK9" s="4"/>
      <c r="AL9" s="69" t="s">
        <v>17</v>
      </c>
      <c r="AM9" s="69"/>
      <c r="AN9" s="69"/>
      <c r="AO9" s="69"/>
      <c r="AP9" s="69"/>
      <c r="AQ9" s="69"/>
      <c r="AR9" s="69"/>
      <c r="AS9" s="69"/>
      <c r="AT9" s="69" t="s">
        <v>18</v>
      </c>
      <c r="AU9" s="69"/>
      <c r="AV9" s="69"/>
      <c r="AW9" s="69"/>
      <c r="AX9" s="69"/>
      <c r="AY9" s="69"/>
      <c r="AZ9" s="69"/>
      <c r="BA9" s="69"/>
      <c r="BB9" s="69" t="s">
        <v>19</v>
      </c>
      <c r="BC9" s="69"/>
      <c r="BD9" s="69"/>
      <c r="BE9" s="69"/>
      <c r="BF9" s="69"/>
      <c r="BG9" s="69"/>
      <c r="BH9" s="69"/>
      <c r="BI9" s="69"/>
      <c r="BJ9" s="4"/>
      <c r="BK9" s="4"/>
      <c r="BL9" s="70" t="s">
        <v>20</v>
      </c>
      <c r="BM9" s="71"/>
      <c r="BN9" s="11" t="s">
        <v>21</v>
      </c>
      <c r="BO9" s="12"/>
      <c r="BP9" s="12"/>
      <c r="BQ9" s="12"/>
      <c r="BR9" s="12"/>
      <c r="BS9" s="12"/>
      <c r="BT9" s="12"/>
      <c r="BU9" s="12"/>
      <c r="BV9" s="12"/>
      <c r="BW9" s="12"/>
      <c r="BX9" s="12"/>
      <c r="BY9" s="13"/>
    </row>
    <row r="10" spans="1:78" ht="18.75" customHeight="1" x14ac:dyDescent="0.15">
      <c r="A10" s="2"/>
      <c r="B10" s="72" t="str">
        <f>データ!N6</f>
        <v>-</v>
      </c>
      <c r="C10" s="72"/>
      <c r="D10" s="72"/>
      <c r="E10" s="72"/>
      <c r="F10" s="72"/>
      <c r="G10" s="72"/>
      <c r="H10" s="72"/>
      <c r="I10" s="72" t="str">
        <f>データ!O6</f>
        <v>該当数値なし</v>
      </c>
      <c r="J10" s="72"/>
      <c r="K10" s="72"/>
      <c r="L10" s="72"/>
      <c r="M10" s="72"/>
      <c r="N10" s="72"/>
      <c r="O10" s="72"/>
      <c r="P10" s="72">
        <f>データ!P6</f>
        <v>26.59</v>
      </c>
      <c r="Q10" s="72"/>
      <c r="R10" s="72"/>
      <c r="S10" s="72"/>
      <c r="T10" s="72"/>
      <c r="U10" s="72"/>
      <c r="V10" s="72"/>
      <c r="W10" s="72">
        <f>データ!Q6</f>
        <v>81.650000000000006</v>
      </c>
      <c r="X10" s="72"/>
      <c r="Y10" s="72"/>
      <c r="Z10" s="72"/>
      <c r="AA10" s="72"/>
      <c r="AB10" s="72"/>
      <c r="AC10" s="72"/>
      <c r="AD10" s="73">
        <f>データ!R6</f>
        <v>3243</v>
      </c>
      <c r="AE10" s="73"/>
      <c r="AF10" s="73"/>
      <c r="AG10" s="73"/>
      <c r="AH10" s="73"/>
      <c r="AI10" s="73"/>
      <c r="AJ10" s="73"/>
      <c r="AK10" s="2"/>
      <c r="AL10" s="73">
        <f>データ!V6</f>
        <v>6401</v>
      </c>
      <c r="AM10" s="73"/>
      <c r="AN10" s="73"/>
      <c r="AO10" s="73"/>
      <c r="AP10" s="73"/>
      <c r="AQ10" s="73"/>
      <c r="AR10" s="73"/>
      <c r="AS10" s="73"/>
      <c r="AT10" s="72">
        <f>データ!W6</f>
        <v>2.5499999999999998</v>
      </c>
      <c r="AU10" s="72"/>
      <c r="AV10" s="72"/>
      <c r="AW10" s="72"/>
      <c r="AX10" s="72"/>
      <c r="AY10" s="72"/>
      <c r="AZ10" s="72"/>
      <c r="BA10" s="72"/>
      <c r="BB10" s="72">
        <f>データ!X6</f>
        <v>2510.1999999999998</v>
      </c>
      <c r="BC10" s="72"/>
      <c r="BD10" s="72"/>
      <c r="BE10" s="72"/>
      <c r="BF10" s="72"/>
      <c r="BG10" s="72"/>
      <c r="BH10" s="72"/>
      <c r="BI10" s="72"/>
      <c r="BJ10" s="2"/>
      <c r="BK10" s="2"/>
      <c r="BL10" s="74" t="s">
        <v>22</v>
      </c>
      <c r="BM10" s="75"/>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3" t="s">
        <v>124</v>
      </c>
      <c r="BM16" s="64"/>
      <c r="BN16" s="64"/>
      <c r="BO16" s="64"/>
      <c r="BP16" s="64"/>
      <c r="BQ16" s="64"/>
      <c r="BR16" s="64"/>
      <c r="BS16" s="64"/>
      <c r="BT16" s="64"/>
      <c r="BU16" s="64"/>
      <c r="BV16" s="64"/>
      <c r="BW16" s="64"/>
      <c r="BX16" s="64"/>
      <c r="BY16" s="64"/>
      <c r="BZ16" s="65"/>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3"/>
      <c r="BM17" s="64"/>
      <c r="BN17" s="64"/>
      <c r="BO17" s="64"/>
      <c r="BP17" s="64"/>
      <c r="BQ17" s="64"/>
      <c r="BR17" s="64"/>
      <c r="BS17" s="64"/>
      <c r="BT17" s="64"/>
      <c r="BU17" s="64"/>
      <c r="BV17" s="64"/>
      <c r="BW17" s="64"/>
      <c r="BX17" s="64"/>
      <c r="BY17" s="64"/>
      <c r="BZ17" s="65"/>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3"/>
      <c r="BM18" s="64"/>
      <c r="BN18" s="64"/>
      <c r="BO18" s="64"/>
      <c r="BP18" s="64"/>
      <c r="BQ18" s="64"/>
      <c r="BR18" s="64"/>
      <c r="BS18" s="64"/>
      <c r="BT18" s="64"/>
      <c r="BU18" s="64"/>
      <c r="BV18" s="64"/>
      <c r="BW18" s="64"/>
      <c r="BX18" s="64"/>
      <c r="BY18" s="64"/>
      <c r="BZ18" s="65"/>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3"/>
      <c r="BM19" s="64"/>
      <c r="BN19" s="64"/>
      <c r="BO19" s="64"/>
      <c r="BP19" s="64"/>
      <c r="BQ19" s="64"/>
      <c r="BR19" s="64"/>
      <c r="BS19" s="64"/>
      <c r="BT19" s="64"/>
      <c r="BU19" s="64"/>
      <c r="BV19" s="64"/>
      <c r="BW19" s="64"/>
      <c r="BX19" s="64"/>
      <c r="BY19" s="64"/>
      <c r="BZ19" s="65"/>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3"/>
      <c r="BM20" s="64"/>
      <c r="BN20" s="64"/>
      <c r="BO20" s="64"/>
      <c r="BP20" s="64"/>
      <c r="BQ20" s="64"/>
      <c r="BR20" s="64"/>
      <c r="BS20" s="64"/>
      <c r="BT20" s="64"/>
      <c r="BU20" s="64"/>
      <c r="BV20" s="64"/>
      <c r="BW20" s="64"/>
      <c r="BX20" s="64"/>
      <c r="BY20" s="64"/>
      <c r="BZ20" s="65"/>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3"/>
      <c r="BM21" s="64"/>
      <c r="BN21" s="64"/>
      <c r="BO21" s="64"/>
      <c r="BP21" s="64"/>
      <c r="BQ21" s="64"/>
      <c r="BR21" s="64"/>
      <c r="BS21" s="64"/>
      <c r="BT21" s="64"/>
      <c r="BU21" s="64"/>
      <c r="BV21" s="64"/>
      <c r="BW21" s="64"/>
      <c r="BX21" s="64"/>
      <c r="BY21" s="64"/>
      <c r="BZ21" s="65"/>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3"/>
      <c r="BM22" s="64"/>
      <c r="BN22" s="64"/>
      <c r="BO22" s="64"/>
      <c r="BP22" s="64"/>
      <c r="BQ22" s="64"/>
      <c r="BR22" s="64"/>
      <c r="BS22" s="64"/>
      <c r="BT22" s="64"/>
      <c r="BU22" s="64"/>
      <c r="BV22" s="64"/>
      <c r="BW22" s="64"/>
      <c r="BX22" s="64"/>
      <c r="BY22" s="64"/>
      <c r="BZ22" s="65"/>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3"/>
      <c r="BM23" s="64"/>
      <c r="BN23" s="64"/>
      <c r="BO23" s="64"/>
      <c r="BP23" s="64"/>
      <c r="BQ23" s="64"/>
      <c r="BR23" s="64"/>
      <c r="BS23" s="64"/>
      <c r="BT23" s="64"/>
      <c r="BU23" s="64"/>
      <c r="BV23" s="64"/>
      <c r="BW23" s="64"/>
      <c r="BX23" s="64"/>
      <c r="BY23" s="64"/>
      <c r="BZ23" s="65"/>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3"/>
      <c r="BM24" s="64"/>
      <c r="BN24" s="64"/>
      <c r="BO24" s="64"/>
      <c r="BP24" s="64"/>
      <c r="BQ24" s="64"/>
      <c r="BR24" s="64"/>
      <c r="BS24" s="64"/>
      <c r="BT24" s="64"/>
      <c r="BU24" s="64"/>
      <c r="BV24" s="64"/>
      <c r="BW24" s="64"/>
      <c r="BX24" s="64"/>
      <c r="BY24" s="64"/>
      <c r="BZ24" s="65"/>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3"/>
      <c r="BM25" s="64"/>
      <c r="BN25" s="64"/>
      <c r="BO25" s="64"/>
      <c r="BP25" s="64"/>
      <c r="BQ25" s="64"/>
      <c r="BR25" s="64"/>
      <c r="BS25" s="64"/>
      <c r="BT25" s="64"/>
      <c r="BU25" s="64"/>
      <c r="BV25" s="64"/>
      <c r="BW25" s="64"/>
      <c r="BX25" s="64"/>
      <c r="BY25" s="64"/>
      <c r="BZ25" s="65"/>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3"/>
      <c r="BM26" s="64"/>
      <c r="BN26" s="64"/>
      <c r="BO26" s="64"/>
      <c r="BP26" s="64"/>
      <c r="BQ26" s="64"/>
      <c r="BR26" s="64"/>
      <c r="BS26" s="64"/>
      <c r="BT26" s="64"/>
      <c r="BU26" s="64"/>
      <c r="BV26" s="64"/>
      <c r="BW26" s="64"/>
      <c r="BX26" s="64"/>
      <c r="BY26" s="64"/>
      <c r="BZ26" s="65"/>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3"/>
      <c r="BM27" s="64"/>
      <c r="BN27" s="64"/>
      <c r="BO27" s="64"/>
      <c r="BP27" s="64"/>
      <c r="BQ27" s="64"/>
      <c r="BR27" s="64"/>
      <c r="BS27" s="64"/>
      <c r="BT27" s="64"/>
      <c r="BU27" s="64"/>
      <c r="BV27" s="64"/>
      <c r="BW27" s="64"/>
      <c r="BX27" s="64"/>
      <c r="BY27" s="64"/>
      <c r="BZ27" s="65"/>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3"/>
      <c r="BM28" s="64"/>
      <c r="BN28" s="64"/>
      <c r="BO28" s="64"/>
      <c r="BP28" s="64"/>
      <c r="BQ28" s="64"/>
      <c r="BR28" s="64"/>
      <c r="BS28" s="64"/>
      <c r="BT28" s="64"/>
      <c r="BU28" s="64"/>
      <c r="BV28" s="64"/>
      <c r="BW28" s="64"/>
      <c r="BX28" s="64"/>
      <c r="BY28" s="64"/>
      <c r="BZ28" s="65"/>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3"/>
      <c r="BM29" s="64"/>
      <c r="BN29" s="64"/>
      <c r="BO29" s="64"/>
      <c r="BP29" s="64"/>
      <c r="BQ29" s="64"/>
      <c r="BR29" s="64"/>
      <c r="BS29" s="64"/>
      <c r="BT29" s="64"/>
      <c r="BU29" s="64"/>
      <c r="BV29" s="64"/>
      <c r="BW29" s="64"/>
      <c r="BX29" s="64"/>
      <c r="BY29" s="64"/>
      <c r="BZ29" s="65"/>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3"/>
      <c r="BM30" s="64"/>
      <c r="BN30" s="64"/>
      <c r="BO30" s="64"/>
      <c r="BP30" s="64"/>
      <c r="BQ30" s="64"/>
      <c r="BR30" s="64"/>
      <c r="BS30" s="64"/>
      <c r="BT30" s="64"/>
      <c r="BU30" s="64"/>
      <c r="BV30" s="64"/>
      <c r="BW30" s="64"/>
      <c r="BX30" s="64"/>
      <c r="BY30" s="64"/>
      <c r="BZ30" s="65"/>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3"/>
      <c r="BM31" s="64"/>
      <c r="BN31" s="64"/>
      <c r="BO31" s="64"/>
      <c r="BP31" s="64"/>
      <c r="BQ31" s="64"/>
      <c r="BR31" s="64"/>
      <c r="BS31" s="64"/>
      <c r="BT31" s="64"/>
      <c r="BU31" s="64"/>
      <c r="BV31" s="64"/>
      <c r="BW31" s="64"/>
      <c r="BX31" s="64"/>
      <c r="BY31" s="64"/>
      <c r="BZ31" s="65"/>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3"/>
      <c r="BM32" s="64"/>
      <c r="BN32" s="64"/>
      <c r="BO32" s="64"/>
      <c r="BP32" s="64"/>
      <c r="BQ32" s="64"/>
      <c r="BR32" s="64"/>
      <c r="BS32" s="64"/>
      <c r="BT32" s="64"/>
      <c r="BU32" s="64"/>
      <c r="BV32" s="64"/>
      <c r="BW32" s="64"/>
      <c r="BX32" s="64"/>
      <c r="BY32" s="64"/>
      <c r="BZ32" s="65"/>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3"/>
      <c r="BM33" s="64"/>
      <c r="BN33" s="64"/>
      <c r="BO33" s="64"/>
      <c r="BP33" s="64"/>
      <c r="BQ33" s="64"/>
      <c r="BR33" s="64"/>
      <c r="BS33" s="64"/>
      <c r="BT33" s="64"/>
      <c r="BU33" s="64"/>
      <c r="BV33" s="64"/>
      <c r="BW33" s="64"/>
      <c r="BX33" s="64"/>
      <c r="BY33" s="64"/>
      <c r="BZ33" s="65"/>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63"/>
      <c r="BM34" s="64"/>
      <c r="BN34" s="64"/>
      <c r="BO34" s="64"/>
      <c r="BP34" s="64"/>
      <c r="BQ34" s="64"/>
      <c r="BR34" s="64"/>
      <c r="BS34" s="64"/>
      <c r="BT34" s="64"/>
      <c r="BU34" s="64"/>
      <c r="BV34" s="64"/>
      <c r="BW34" s="64"/>
      <c r="BX34" s="64"/>
      <c r="BY34" s="64"/>
      <c r="BZ34" s="65"/>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63"/>
      <c r="BM35" s="64"/>
      <c r="BN35" s="64"/>
      <c r="BO35" s="64"/>
      <c r="BP35" s="64"/>
      <c r="BQ35" s="64"/>
      <c r="BR35" s="64"/>
      <c r="BS35" s="64"/>
      <c r="BT35" s="64"/>
      <c r="BU35" s="64"/>
      <c r="BV35" s="64"/>
      <c r="BW35" s="64"/>
      <c r="BX35" s="64"/>
      <c r="BY35" s="64"/>
      <c r="BZ35" s="65"/>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3"/>
      <c r="BM36" s="64"/>
      <c r="BN36" s="64"/>
      <c r="BO36" s="64"/>
      <c r="BP36" s="64"/>
      <c r="BQ36" s="64"/>
      <c r="BR36" s="64"/>
      <c r="BS36" s="64"/>
      <c r="BT36" s="64"/>
      <c r="BU36" s="64"/>
      <c r="BV36" s="64"/>
      <c r="BW36" s="64"/>
      <c r="BX36" s="64"/>
      <c r="BY36" s="64"/>
      <c r="BZ36" s="65"/>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3"/>
      <c r="BM37" s="64"/>
      <c r="BN37" s="64"/>
      <c r="BO37" s="64"/>
      <c r="BP37" s="64"/>
      <c r="BQ37" s="64"/>
      <c r="BR37" s="64"/>
      <c r="BS37" s="64"/>
      <c r="BT37" s="64"/>
      <c r="BU37" s="64"/>
      <c r="BV37" s="64"/>
      <c r="BW37" s="64"/>
      <c r="BX37" s="64"/>
      <c r="BY37" s="64"/>
      <c r="BZ37" s="65"/>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3"/>
      <c r="BM38" s="64"/>
      <c r="BN38" s="64"/>
      <c r="BO38" s="64"/>
      <c r="BP38" s="64"/>
      <c r="BQ38" s="64"/>
      <c r="BR38" s="64"/>
      <c r="BS38" s="64"/>
      <c r="BT38" s="64"/>
      <c r="BU38" s="64"/>
      <c r="BV38" s="64"/>
      <c r="BW38" s="64"/>
      <c r="BX38" s="64"/>
      <c r="BY38" s="64"/>
      <c r="BZ38" s="65"/>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3"/>
      <c r="BM39" s="64"/>
      <c r="BN39" s="64"/>
      <c r="BO39" s="64"/>
      <c r="BP39" s="64"/>
      <c r="BQ39" s="64"/>
      <c r="BR39" s="64"/>
      <c r="BS39" s="64"/>
      <c r="BT39" s="64"/>
      <c r="BU39" s="64"/>
      <c r="BV39" s="64"/>
      <c r="BW39" s="64"/>
      <c r="BX39" s="64"/>
      <c r="BY39" s="64"/>
      <c r="BZ39" s="65"/>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3"/>
      <c r="BM40" s="64"/>
      <c r="BN40" s="64"/>
      <c r="BO40" s="64"/>
      <c r="BP40" s="64"/>
      <c r="BQ40" s="64"/>
      <c r="BR40" s="64"/>
      <c r="BS40" s="64"/>
      <c r="BT40" s="64"/>
      <c r="BU40" s="64"/>
      <c r="BV40" s="64"/>
      <c r="BW40" s="64"/>
      <c r="BX40" s="64"/>
      <c r="BY40" s="64"/>
      <c r="BZ40" s="65"/>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3"/>
      <c r="BM41" s="64"/>
      <c r="BN41" s="64"/>
      <c r="BO41" s="64"/>
      <c r="BP41" s="64"/>
      <c r="BQ41" s="64"/>
      <c r="BR41" s="64"/>
      <c r="BS41" s="64"/>
      <c r="BT41" s="64"/>
      <c r="BU41" s="64"/>
      <c r="BV41" s="64"/>
      <c r="BW41" s="64"/>
      <c r="BX41" s="64"/>
      <c r="BY41" s="64"/>
      <c r="BZ41" s="65"/>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3"/>
      <c r="BM42" s="64"/>
      <c r="BN42" s="64"/>
      <c r="BO42" s="64"/>
      <c r="BP42" s="64"/>
      <c r="BQ42" s="64"/>
      <c r="BR42" s="64"/>
      <c r="BS42" s="64"/>
      <c r="BT42" s="64"/>
      <c r="BU42" s="64"/>
      <c r="BV42" s="64"/>
      <c r="BW42" s="64"/>
      <c r="BX42" s="64"/>
      <c r="BY42" s="64"/>
      <c r="BZ42" s="65"/>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3"/>
      <c r="BM43" s="64"/>
      <c r="BN43" s="64"/>
      <c r="BO43" s="64"/>
      <c r="BP43" s="64"/>
      <c r="BQ43" s="64"/>
      <c r="BR43" s="64"/>
      <c r="BS43" s="64"/>
      <c r="BT43" s="64"/>
      <c r="BU43" s="64"/>
      <c r="BV43" s="64"/>
      <c r="BW43" s="64"/>
      <c r="BX43" s="64"/>
      <c r="BY43" s="64"/>
      <c r="BZ43" s="65"/>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66"/>
      <c r="BM44" s="67"/>
      <c r="BN44" s="67"/>
      <c r="BO44" s="67"/>
      <c r="BP44" s="67"/>
      <c r="BQ44" s="67"/>
      <c r="BR44" s="67"/>
      <c r="BS44" s="67"/>
      <c r="BT44" s="67"/>
      <c r="BU44" s="67"/>
      <c r="BV44" s="67"/>
      <c r="BW44" s="67"/>
      <c r="BX44" s="67"/>
      <c r="BY44" s="67"/>
      <c r="BZ44" s="68"/>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121</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122</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【1,348.09】</v>
      </c>
      <c r="I86" s="26" t="str">
        <f>データ!CA6</f>
        <v>【69.80】</v>
      </c>
      <c r="J86" s="26" t="str">
        <f>データ!CL6</f>
        <v>【232.54】</v>
      </c>
      <c r="K86" s="26" t="str">
        <f>データ!CW6</f>
        <v>【42.17】</v>
      </c>
      <c r="L86" s="26" t="str">
        <f>データ!DH6</f>
        <v>【82.30】</v>
      </c>
      <c r="M86" s="26" t="s">
        <v>55</v>
      </c>
      <c r="N86" s="26" t="s">
        <v>55</v>
      </c>
      <c r="O86" s="26" t="str">
        <f>データ!EO6</f>
        <v>【0.09】</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83" t="s">
        <v>65</v>
      </c>
      <c r="I3" s="84"/>
      <c r="J3" s="84"/>
      <c r="K3" s="84"/>
      <c r="L3" s="84"/>
      <c r="M3" s="84"/>
      <c r="N3" s="84"/>
      <c r="O3" s="84"/>
      <c r="P3" s="84"/>
      <c r="Q3" s="84"/>
      <c r="R3" s="84"/>
      <c r="S3" s="84"/>
      <c r="T3" s="84"/>
      <c r="U3" s="84"/>
      <c r="V3" s="84"/>
      <c r="W3" s="84"/>
      <c r="X3" s="85"/>
      <c r="Y3" s="89" t="s">
        <v>66</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67</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68</v>
      </c>
      <c r="B4" s="30"/>
      <c r="C4" s="30"/>
      <c r="D4" s="30"/>
      <c r="E4" s="30"/>
      <c r="F4" s="30"/>
      <c r="G4" s="30"/>
      <c r="H4" s="86"/>
      <c r="I4" s="87"/>
      <c r="J4" s="87"/>
      <c r="K4" s="87"/>
      <c r="L4" s="87"/>
      <c r="M4" s="87"/>
      <c r="N4" s="87"/>
      <c r="O4" s="87"/>
      <c r="P4" s="87"/>
      <c r="Q4" s="87"/>
      <c r="R4" s="87"/>
      <c r="S4" s="87"/>
      <c r="T4" s="87"/>
      <c r="U4" s="87"/>
      <c r="V4" s="87"/>
      <c r="W4" s="87"/>
      <c r="X4" s="88"/>
      <c r="Y4" s="82" t="s">
        <v>69</v>
      </c>
      <c r="Z4" s="82"/>
      <c r="AA4" s="82"/>
      <c r="AB4" s="82"/>
      <c r="AC4" s="82"/>
      <c r="AD4" s="82"/>
      <c r="AE4" s="82"/>
      <c r="AF4" s="82"/>
      <c r="AG4" s="82"/>
      <c r="AH4" s="82"/>
      <c r="AI4" s="82"/>
      <c r="AJ4" s="82" t="s">
        <v>70</v>
      </c>
      <c r="AK4" s="82"/>
      <c r="AL4" s="82"/>
      <c r="AM4" s="82"/>
      <c r="AN4" s="82"/>
      <c r="AO4" s="82"/>
      <c r="AP4" s="82"/>
      <c r="AQ4" s="82"/>
      <c r="AR4" s="82"/>
      <c r="AS4" s="82"/>
      <c r="AT4" s="82"/>
      <c r="AU4" s="82" t="s">
        <v>71</v>
      </c>
      <c r="AV4" s="82"/>
      <c r="AW4" s="82"/>
      <c r="AX4" s="82"/>
      <c r="AY4" s="82"/>
      <c r="AZ4" s="82"/>
      <c r="BA4" s="82"/>
      <c r="BB4" s="82"/>
      <c r="BC4" s="82"/>
      <c r="BD4" s="82"/>
      <c r="BE4" s="82"/>
      <c r="BF4" s="82" t="s">
        <v>72</v>
      </c>
      <c r="BG4" s="82"/>
      <c r="BH4" s="82"/>
      <c r="BI4" s="82"/>
      <c r="BJ4" s="82"/>
      <c r="BK4" s="82"/>
      <c r="BL4" s="82"/>
      <c r="BM4" s="82"/>
      <c r="BN4" s="82"/>
      <c r="BO4" s="82"/>
      <c r="BP4" s="82"/>
      <c r="BQ4" s="82" t="s">
        <v>73</v>
      </c>
      <c r="BR4" s="82"/>
      <c r="BS4" s="82"/>
      <c r="BT4" s="82"/>
      <c r="BU4" s="82"/>
      <c r="BV4" s="82"/>
      <c r="BW4" s="82"/>
      <c r="BX4" s="82"/>
      <c r="BY4" s="82"/>
      <c r="BZ4" s="82"/>
      <c r="CA4" s="82"/>
      <c r="CB4" s="82" t="s">
        <v>74</v>
      </c>
      <c r="CC4" s="82"/>
      <c r="CD4" s="82"/>
      <c r="CE4" s="82"/>
      <c r="CF4" s="82"/>
      <c r="CG4" s="82"/>
      <c r="CH4" s="82"/>
      <c r="CI4" s="82"/>
      <c r="CJ4" s="82"/>
      <c r="CK4" s="82"/>
      <c r="CL4" s="82"/>
      <c r="CM4" s="82" t="s">
        <v>75</v>
      </c>
      <c r="CN4" s="82"/>
      <c r="CO4" s="82"/>
      <c r="CP4" s="82"/>
      <c r="CQ4" s="82"/>
      <c r="CR4" s="82"/>
      <c r="CS4" s="82"/>
      <c r="CT4" s="82"/>
      <c r="CU4" s="82"/>
      <c r="CV4" s="82"/>
      <c r="CW4" s="82"/>
      <c r="CX4" s="82" t="s">
        <v>76</v>
      </c>
      <c r="CY4" s="82"/>
      <c r="CZ4" s="82"/>
      <c r="DA4" s="82"/>
      <c r="DB4" s="82"/>
      <c r="DC4" s="82"/>
      <c r="DD4" s="82"/>
      <c r="DE4" s="82"/>
      <c r="DF4" s="82"/>
      <c r="DG4" s="82"/>
      <c r="DH4" s="82"/>
      <c r="DI4" s="82" t="s">
        <v>77</v>
      </c>
      <c r="DJ4" s="82"/>
      <c r="DK4" s="82"/>
      <c r="DL4" s="82"/>
      <c r="DM4" s="82"/>
      <c r="DN4" s="82"/>
      <c r="DO4" s="82"/>
      <c r="DP4" s="82"/>
      <c r="DQ4" s="82"/>
      <c r="DR4" s="82"/>
      <c r="DS4" s="82"/>
      <c r="DT4" s="82" t="s">
        <v>78</v>
      </c>
      <c r="DU4" s="82"/>
      <c r="DV4" s="82"/>
      <c r="DW4" s="82"/>
      <c r="DX4" s="82"/>
      <c r="DY4" s="82"/>
      <c r="DZ4" s="82"/>
      <c r="EA4" s="82"/>
      <c r="EB4" s="82"/>
      <c r="EC4" s="82"/>
      <c r="ED4" s="82"/>
      <c r="EE4" s="82" t="s">
        <v>79</v>
      </c>
      <c r="EF4" s="82"/>
      <c r="EG4" s="82"/>
      <c r="EH4" s="82"/>
      <c r="EI4" s="82"/>
      <c r="EJ4" s="82"/>
      <c r="EK4" s="82"/>
      <c r="EL4" s="82"/>
      <c r="EM4" s="82"/>
      <c r="EN4" s="82"/>
      <c r="EO4" s="82"/>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44458</v>
      </c>
      <c r="D6" s="33">
        <f t="shared" si="3"/>
        <v>47</v>
      </c>
      <c r="E6" s="33">
        <f t="shared" si="3"/>
        <v>17</v>
      </c>
      <c r="F6" s="33">
        <f t="shared" si="3"/>
        <v>4</v>
      </c>
      <c r="G6" s="33">
        <f t="shared" si="3"/>
        <v>0</v>
      </c>
      <c r="H6" s="33" t="str">
        <f t="shared" si="3"/>
        <v>宮城県　加美町</v>
      </c>
      <c r="I6" s="33" t="str">
        <f t="shared" si="3"/>
        <v>法非適用</v>
      </c>
      <c r="J6" s="33" t="str">
        <f t="shared" si="3"/>
        <v>下水道事業</v>
      </c>
      <c r="K6" s="33" t="str">
        <f t="shared" si="3"/>
        <v>特定環境保全公共下水道</v>
      </c>
      <c r="L6" s="33" t="str">
        <f t="shared" si="3"/>
        <v>D2</v>
      </c>
      <c r="M6" s="33">
        <f t="shared" si="3"/>
        <v>0</v>
      </c>
      <c r="N6" s="34" t="str">
        <f t="shared" si="3"/>
        <v>-</v>
      </c>
      <c r="O6" s="34" t="str">
        <f t="shared" si="3"/>
        <v>該当数値なし</v>
      </c>
      <c r="P6" s="34">
        <f t="shared" si="3"/>
        <v>26.59</v>
      </c>
      <c r="Q6" s="34">
        <f t="shared" si="3"/>
        <v>81.650000000000006</v>
      </c>
      <c r="R6" s="34">
        <f t="shared" si="3"/>
        <v>3243</v>
      </c>
      <c r="S6" s="34">
        <f t="shared" si="3"/>
        <v>24212</v>
      </c>
      <c r="T6" s="34">
        <f t="shared" si="3"/>
        <v>460.67</v>
      </c>
      <c r="U6" s="34">
        <f t="shared" si="3"/>
        <v>52.56</v>
      </c>
      <c r="V6" s="34">
        <f t="shared" si="3"/>
        <v>6401</v>
      </c>
      <c r="W6" s="34">
        <f t="shared" si="3"/>
        <v>2.5499999999999998</v>
      </c>
      <c r="X6" s="34">
        <f t="shared" si="3"/>
        <v>2510.1999999999998</v>
      </c>
      <c r="Y6" s="35">
        <f>IF(Y7="",NA(),Y7)</f>
        <v>69.7</v>
      </c>
      <c r="Z6" s="35">
        <f t="shared" ref="Z6:AH6" si="4">IF(Z7="",NA(),Z7)</f>
        <v>49.16</v>
      </c>
      <c r="AA6" s="35">
        <f t="shared" si="4"/>
        <v>76.2</v>
      </c>
      <c r="AB6" s="35">
        <f t="shared" si="4"/>
        <v>70.569999999999993</v>
      </c>
      <c r="AC6" s="35">
        <f t="shared" si="4"/>
        <v>69.52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1119.6600000000001</v>
      </c>
      <c r="BG6" s="35">
        <f t="shared" ref="BG6:BO6" si="7">IF(BG7="",NA(),BG7)</f>
        <v>980.54</v>
      </c>
      <c r="BH6" s="35">
        <f t="shared" si="7"/>
        <v>589.04999999999995</v>
      </c>
      <c r="BI6" s="35">
        <f t="shared" si="7"/>
        <v>544.79</v>
      </c>
      <c r="BJ6" s="35">
        <f t="shared" si="7"/>
        <v>385.33</v>
      </c>
      <c r="BK6" s="35">
        <f t="shared" si="7"/>
        <v>1622.51</v>
      </c>
      <c r="BL6" s="35">
        <f t="shared" si="7"/>
        <v>1569.13</v>
      </c>
      <c r="BM6" s="35">
        <f t="shared" si="7"/>
        <v>1436</v>
      </c>
      <c r="BN6" s="35">
        <f t="shared" si="7"/>
        <v>1434.89</v>
      </c>
      <c r="BO6" s="35">
        <f t="shared" si="7"/>
        <v>1298.9100000000001</v>
      </c>
      <c r="BP6" s="34" t="str">
        <f>IF(BP7="","",IF(BP7="-","【-】","【"&amp;SUBSTITUTE(TEXT(BP7,"#,##0.00"),"-","△")&amp;"】"))</f>
        <v>【1,348.09】</v>
      </c>
      <c r="BQ6" s="35">
        <f>IF(BQ7="",NA(),BQ7)</f>
        <v>66.11</v>
      </c>
      <c r="BR6" s="35">
        <f t="shared" ref="BR6:BZ6" si="8">IF(BR7="",NA(),BR7)</f>
        <v>67.209999999999994</v>
      </c>
      <c r="BS6" s="35">
        <f t="shared" si="8"/>
        <v>76.989999999999995</v>
      </c>
      <c r="BT6" s="35">
        <f t="shared" si="8"/>
        <v>70.56</v>
      </c>
      <c r="BU6" s="35">
        <f t="shared" si="8"/>
        <v>64.66</v>
      </c>
      <c r="BV6" s="35">
        <f t="shared" si="8"/>
        <v>62.83</v>
      </c>
      <c r="BW6" s="35">
        <f t="shared" si="8"/>
        <v>64.63</v>
      </c>
      <c r="BX6" s="35">
        <f t="shared" si="8"/>
        <v>66.56</v>
      </c>
      <c r="BY6" s="35">
        <f t="shared" si="8"/>
        <v>66.22</v>
      </c>
      <c r="BZ6" s="35">
        <f t="shared" si="8"/>
        <v>69.87</v>
      </c>
      <c r="CA6" s="34" t="str">
        <f>IF(CA7="","",IF(CA7="-","【-】","【"&amp;SUBSTITUTE(TEXT(CA7,"#,##0.00"),"-","△")&amp;"】"))</f>
        <v>【69.80】</v>
      </c>
      <c r="CB6" s="35">
        <f>IF(CB7="",NA(),CB7)</f>
        <v>254.84</v>
      </c>
      <c r="CC6" s="35">
        <f t="shared" ref="CC6:CK6" si="9">IF(CC7="",NA(),CC7)</f>
        <v>252.89</v>
      </c>
      <c r="CD6" s="35">
        <f t="shared" si="9"/>
        <v>227.41</v>
      </c>
      <c r="CE6" s="35">
        <f t="shared" si="9"/>
        <v>251.72</v>
      </c>
      <c r="CF6" s="35">
        <f t="shared" si="9"/>
        <v>274.3</v>
      </c>
      <c r="CG6" s="35">
        <f t="shared" si="9"/>
        <v>250.43</v>
      </c>
      <c r="CH6" s="35">
        <f t="shared" si="9"/>
        <v>245.75</v>
      </c>
      <c r="CI6" s="35">
        <f t="shared" si="9"/>
        <v>244.29</v>
      </c>
      <c r="CJ6" s="35">
        <f t="shared" si="9"/>
        <v>246.72</v>
      </c>
      <c r="CK6" s="35">
        <f t="shared" si="9"/>
        <v>234.96</v>
      </c>
      <c r="CL6" s="34" t="str">
        <f>IF(CL7="","",IF(CL7="-","【-】","【"&amp;SUBSTITUTE(TEXT(CL7,"#,##0.00"),"-","△")&amp;"】"))</f>
        <v>【232.54】</v>
      </c>
      <c r="CM6" s="35">
        <f>IF(CM7="",NA(),CM7)</f>
        <v>45.76</v>
      </c>
      <c r="CN6" s="35">
        <f t="shared" ref="CN6:CV6" si="10">IF(CN7="",NA(),CN7)</f>
        <v>46.52</v>
      </c>
      <c r="CO6" s="35">
        <f t="shared" si="10"/>
        <v>53.89</v>
      </c>
      <c r="CP6" s="35">
        <f t="shared" si="10"/>
        <v>53.86</v>
      </c>
      <c r="CQ6" s="35">
        <f t="shared" si="10"/>
        <v>53.96</v>
      </c>
      <c r="CR6" s="35">
        <f t="shared" si="10"/>
        <v>42.31</v>
      </c>
      <c r="CS6" s="35">
        <f t="shared" si="10"/>
        <v>43.65</v>
      </c>
      <c r="CT6" s="35">
        <f t="shared" si="10"/>
        <v>43.58</v>
      </c>
      <c r="CU6" s="35">
        <f t="shared" si="10"/>
        <v>41.35</v>
      </c>
      <c r="CV6" s="35">
        <f t="shared" si="10"/>
        <v>42.9</v>
      </c>
      <c r="CW6" s="34" t="str">
        <f>IF(CW7="","",IF(CW7="-","【-】","【"&amp;SUBSTITUTE(TEXT(CW7,"#,##0.00"),"-","△")&amp;"】"))</f>
        <v>【42.17】</v>
      </c>
      <c r="CX6" s="35">
        <f>IF(CX7="",NA(),CX7)</f>
        <v>71.38</v>
      </c>
      <c r="CY6" s="35">
        <f t="shared" ref="CY6:DG6" si="11">IF(CY7="",NA(),CY7)</f>
        <v>72.260000000000005</v>
      </c>
      <c r="CZ6" s="35">
        <f t="shared" si="11"/>
        <v>72.33</v>
      </c>
      <c r="DA6" s="35">
        <f t="shared" si="11"/>
        <v>72.33</v>
      </c>
      <c r="DB6" s="35">
        <f t="shared" si="11"/>
        <v>72.22</v>
      </c>
      <c r="DC6" s="35">
        <f t="shared" si="11"/>
        <v>81.3</v>
      </c>
      <c r="DD6" s="35">
        <f t="shared" si="11"/>
        <v>82.2</v>
      </c>
      <c r="DE6" s="35">
        <f t="shared" si="11"/>
        <v>82.35</v>
      </c>
      <c r="DF6" s="35">
        <f t="shared" si="11"/>
        <v>82.9</v>
      </c>
      <c r="DG6" s="35">
        <f t="shared" si="11"/>
        <v>83.5</v>
      </c>
      <c r="DH6" s="34" t="str">
        <f>IF(DH7="","",IF(DH7="-","【-】","【"&amp;SUBSTITUTE(TEXT(DH7,"#,##0.00"),"-","△")&amp;"】"))</f>
        <v>【82.30】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0.11</v>
      </c>
      <c r="EK6" s="35">
        <f t="shared" si="14"/>
        <v>0.05</v>
      </c>
      <c r="EL6" s="35">
        <f t="shared" si="14"/>
        <v>0.04</v>
      </c>
      <c r="EM6" s="35">
        <f t="shared" si="14"/>
        <v>7.0000000000000007E-2</v>
      </c>
      <c r="EN6" s="35">
        <f t="shared" si="14"/>
        <v>0.09</v>
      </c>
      <c r="EO6" s="34" t="str">
        <f>IF(EO7="","",IF(EO7="-","【-】","【"&amp;SUBSTITUTE(TEXT(EO7,"#,##0.00"),"-","△")&amp;"】"))</f>
        <v>【0.09】</v>
      </c>
    </row>
    <row r="7" spans="1:145" s="36" customFormat="1" x14ac:dyDescent="0.15">
      <c r="A7" s="28"/>
      <c r="B7" s="37">
        <v>2016</v>
      </c>
      <c r="C7" s="37">
        <v>44458</v>
      </c>
      <c r="D7" s="37">
        <v>47</v>
      </c>
      <c r="E7" s="37">
        <v>17</v>
      </c>
      <c r="F7" s="37">
        <v>4</v>
      </c>
      <c r="G7" s="37">
        <v>0</v>
      </c>
      <c r="H7" s="37" t="s">
        <v>109</v>
      </c>
      <c r="I7" s="37" t="s">
        <v>110</v>
      </c>
      <c r="J7" s="37" t="s">
        <v>111</v>
      </c>
      <c r="K7" s="37" t="s">
        <v>112</v>
      </c>
      <c r="L7" s="37" t="s">
        <v>113</v>
      </c>
      <c r="M7" s="37"/>
      <c r="N7" s="38" t="s">
        <v>114</v>
      </c>
      <c r="O7" s="38" t="s">
        <v>115</v>
      </c>
      <c r="P7" s="38">
        <v>26.59</v>
      </c>
      <c r="Q7" s="38">
        <v>81.650000000000006</v>
      </c>
      <c r="R7" s="38">
        <v>3243</v>
      </c>
      <c r="S7" s="38">
        <v>24212</v>
      </c>
      <c r="T7" s="38">
        <v>460.67</v>
      </c>
      <c r="U7" s="38">
        <v>52.56</v>
      </c>
      <c r="V7" s="38">
        <v>6401</v>
      </c>
      <c r="W7" s="38">
        <v>2.5499999999999998</v>
      </c>
      <c r="X7" s="38">
        <v>2510.1999999999998</v>
      </c>
      <c r="Y7" s="38">
        <v>69.7</v>
      </c>
      <c r="Z7" s="38">
        <v>49.16</v>
      </c>
      <c r="AA7" s="38">
        <v>76.2</v>
      </c>
      <c r="AB7" s="38">
        <v>70.569999999999993</v>
      </c>
      <c r="AC7" s="38">
        <v>69.52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1119.6600000000001</v>
      </c>
      <c r="BG7" s="38">
        <v>980.54</v>
      </c>
      <c r="BH7" s="38">
        <v>589.04999999999995</v>
      </c>
      <c r="BI7" s="38">
        <v>544.79</v>
      </c>
      <c r="BJ7" s="38">
        <v>385.33</v>
      </c>
      <c r="BK7" s="38">
        <v>1622.51</v>
      </c>
      <c r="BL7" s="38">
        <v>1569.13</v>
      </c>
      <c r="BM7" s="38">
        <v>1436</v>
      </c>
      <c r="BN7" s="38">
        <v>1434.89</v>
      </c>
      <c r="BO7" s="38">
        <v>1298.9100000000001</v>
      </c>
      <c r="BP7" s="38">
        <v>1348.09</v>
      </c>
      <c r="BQ7" s="38">
        <v>66.11</v>
      </c>
      <c r="BR7" s="38">
        <v>67.209999999999994</v>
      </c>
      <c r="BS7" s="38">
        <v>76.989999999999995</v>
      </c>
      <c r="BT7" s="38">
        <v>70.56</v>
      </c>
      <c r="BU7" s="38">
        <v>64.66</v>
      </c>
      <c r="BV7" s="38">
        <v>62.83</v>
      </c>
      <c r="BW7" s="38">
        <v>64.63</v>
      </c>
      <c r="BX7" s="38">
        <v>66.56</v>
      </c>
      <c r="BY7" s="38">
        <v>66.22</v>
      </c>
      <c r="BZ7" s="38">
        <v>69.87</v>
      </c>
      <c r="CA7" s="38">
        <v>69.8</v>
      </c>
      <c r="CB7" s="38">
        <v>254.84</v>
      </c>
      <c r="CC7" s="38">
        <v>252.89</v>
      </c>
      <c r="CD7" s="38">
        <v>227.41</v>
      </c>
      <c r="CE7" s="38">
        <v>251.72</v>
      </c>
      <c r="CF7" s="38">
        <v>274.3</v>
      </c>
      <c r="CG7" s="38">
        <v>250.43</v>
      </c>
      <c r="CH7" s="38">
        <v>245.75</v>
      </c>
      <c r="CI7" s="38">
        <v>244.29</v>
      </c>
      <c r="CJ7" s="38">
        <v>246.72</v>
      </c>
      <c r="CK7" s="38">
        <v>234.96</v>
      </c>
      <c r="CL7" s="38">
        <v>232.54</v>
      </c>
      <c r="CM7" s="38">
        <v>45.76</v>
      </c>
      <c r="CN7" s="38">
        <v>46.52</v>
      </c>
      <c r="CO7" s="38">
        <v>53.89</v>
      </c>
      <c r="CP7" s="38">
        <v>53.86</v>
      </c>
      <c r="CQ7" s="38">
        <v>53.96</v>
      </c>
      <c r="CR7" s="38">
        <v>42.31</v>
      </c>
      <c r="CS7" s="38">
        <v>43.65</v>
      </c>
      <c r="CT7" s="38">
        <v>43.58</v>
      </c>
      <c r="CU7" s="38">
        <v>41.35</v>
      </c>
      <c r="CV7" s="38">
        <v>42.9</v>
      </c>
      <c r="CW7" s="38">
        <v>42.17</v>
      </c>
      <c r="CX7" s="38">
        <v>71.38</v>
      </c>
      <c r="CY7" s="38">
        <v>72.260000000000005</v>
      </c>
      <c r="CZ7" s="38">
        <v>72.33</v>
      </c>
      <c r="DA7" s="38">
        <v>72.33</v>
      </c>
      <c r="DB7" s="38">
        <v>72.22</v>
      </c>
      <c r="DC7" s="38">
        <v>81.3</v>
      </c>
      <c r="DD7" s="38">
        <v>82.2</v>
      </c>
      <c r="DE7" s="38">
        <v>82.35</v>
      </c>
      <c r="DF7" s="38">
        <v>82.9</v>
      </c>
      <c r="DG7" s="38">
        <v>83.5</v>
      </c>
      <c r="DH7" s="38">
        <v>82.3</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0.11</v>
      </c>
      <c r="EK7" s="38">
        <v>0.05</v>
      </c>
      <c r="EL7" s="38">
        <v>0.04</v>
      </c>
      <c r="EM7" s="38">
        <v>7.0000000000000007E-2</v>
      </c>
      <c r="EN7" s="38">
        <v>0.09</v>
      </c>
      <c r="EO7" s="38">
        <v>0.09</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kami</cp:lastModifiedBy>
  <dcterms:created xsi:type="dcterms:W3CDTF">2017-12-25T02:16:38Z</dcterms:created>
  <dcterms:modified xsi:type="dcterms:W3CDTF">2018-02-06T07:58:43Z</dcterms:modified>
  <cp:category/>
</cp:coreProperties>
</file>