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360" yWindow="-19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<sst xmlns="http://schemas.openxmlformats.org/spreadsheetml/2006/main" count="240" uniqueCount="126">
  <si>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</si>
  <si>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</si>
  <si>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</si>
  <si>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</si>
  <si>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</si>
  <si>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</si>
  <si>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</si>
  <si>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</si>
  <si>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</si>
  <si>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</si>
  <si>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</si>
  <si>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</si>
  <si>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</si>
  <si>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</si>
  <si>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</si>
  <si>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</si>
  <si>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</si>
  <si>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</si>
  <si>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</si>
  <si>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</si>
  <si>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</si>
  <si>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</si>
  <si>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</si>
  <si>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</si>
  <si>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</si>
  <si>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</si>
  <si>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</si>
  <si>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</si>
  <si>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</si>
  <si>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</si>
  <si>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</si>
  <si>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</si>
  <si>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</si>
  <si>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</si>
  <si>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</si>
  <si>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</si>
  <si>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</si>
  <si>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</si>
  <si>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</si>
  <si>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</si>
  <si>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</si>
  <si>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</si>
  <si>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</si>
  <si>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</si>
  <si>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</si>
  <si>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</si>
  <si>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</si>
  <si>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</si>
  <si>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</si>
  <si>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</si>
  <si>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</si>
  <si>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</si>
  <si>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</si>
  <si>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</si>
  <si>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</si>
  <si>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</si>
  <si>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</si>
  <si>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</si>
  <si>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</si>
  <si>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</si>
  <si>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</si>
  <si>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</si>
  <si>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</si>
  <si>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</si>
  <si>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</si>
  <si>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</si>
  <si>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</si>
  <si>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</si>
  <si>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</si>
  <si>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</si>
  <si>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</si>
  <si>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</si>
  <si>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</si>
  <si>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</si>
  <si>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</si>
  <si>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</si>
  <si>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</si>
  <si>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</si>
  <si>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</si>
  <si>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</si>
  <si>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</si>
  <si>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</si>
  <si>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</si>
  <si>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</si>
  <si>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</si>
  <si>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</si>
  <si>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</si>
  <si>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</si>
  <si>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</si>
  <si>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</si>
  <si>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</si>
  <si>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</si>
  <si>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</si>
  <si>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</si>
  <si>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</si>
  <si>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</si>
  <si>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</si>
  <si>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</si>
  <si>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</si>
  <si>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</si>
  <si>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</si>
  <si>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</si>
  <si>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</si>
  <si>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</si>
  <si>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</si>
  <si>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</si>
  <si>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</si>
  <si>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</si>
  <si>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</si>
  <si>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</si>
  <si>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加美町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</si>
  <si>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</si>
  <si>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</si>
  <si>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</si>
  <si>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</si>
  <si>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</si>
  <si>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</si>
  <si>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</si>
  <si>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</si>
  <si>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</si>
  <si>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</si>
  <si>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</si>
  <si>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供用開始から20年以上が過ぎ、処理場の設備について長寿命化計画を策定し、施設の修繕更新を図っているところです。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20" eb="22">
      <t>セツビ</t>
    </rPh>
    <rPh sb="26" eb="27">
      <t>チョウ</t>
    </rPh>
    <rPh sb="27" eb="30">
      <t>ジュミョウカ</t>
    </rPh>
    <rPh sb="30" eb="32">
      <t>ケイカク</t>
    </rPh>
    <rPh sb="33" eb="35">
      <t>サクテイ</t>
    </rPh>
    <rPh sb="37" eb="39">
      <t>シセツ</t>
    </rPh>
    <rPh sb="40" eb="42">
      <t>シュウゼン</t>
    </rPh>
    <rPh sb="42" eb="44">
      <t>コウシン</t>
    </rPh>
    <rPh sb="45" eb="46">
      <t>ハカ</t>
    </rPh>
    <rPh sb="58" eb="60">
      <t>カンキョ</t>
    </rPh>
    <rPh sb="69" eb="71">
      <t>タイヨウ</t>
    </rPh>
    <rPh sb="71" eb="73">
      <t>ネンスウ</t>
    </rPh>
    <rPh sb="74" eb="75">
      <t>タッ</t>
    </rPh>
    <rPh sb="77" eb="78">
      <t>モノ</t>
    </rPh>
    <rPh sb="82" eb="84">
      <t>イジ</t>
    </rPh>
    <rPh sb="84" eb="86">
      <t>カンリ</t>
    </rPh>
    <rPh sb="87" eb="88">
      <t>ツト</t>
    </rPh>
    <phoneticPr fontId="7"/>
  </si>
  <si>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7"/>
  </si>
  <si>
    <t>非設置</t>
    <rPh sb="0" eb="1">
      <t>ヒ</t>
    </rPh>
    <rPh sb="1" eb="3">
      <t>セッチ</t>
    </rPh>
    <phoneticPr fontId="4"/>
  </si>
  <si>
    <t>　収益的収支比率、経費回収率が100％を下回っており、使用料で賄えない分は資本費平準化債や一般会計繰入金を財源としている状況です。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イッパン</t>
    </rPh>
    <rPh sb="47" eb="49">
      <t>カイケイ</t>
    </rPh>
    <rPh sb="49" eb="51">
      <t>クリイレ</t>
    </rPh>
    <rPh sb="51" eb="52">
      <t>キン</t>
    </rPh>
    <rPh sb="53" eb="55">
      <t>ザイゲン</t>
    </rPh>
    <rPh sb="60" eb="62">
      <t>ジョウキョウ</t>
    </rPh>
    <rPh sb="67" eb="69">
      <t>ハイケイ</t>
    </rPh>
    <rPh sb="72" eb="75">
      <t>ゲスイドウ</t>
    </rPh>
    <rPh sb="75" eb="77">
      <t>カンキョ</t>
    </rPh>
    <rPh sb="77" eb="79">
      <t>セイビ</t>
    </rPh>
    <rPh sb="80" eb="82">
      <t>マエダオ</t>
    </rPh>
    <rPh sb="84" eb="85">
      <t>オコナ</t>
    </rPh>
    <rPh sb="92" eb="94">
      <t>ガンリ</t>
    </rPh>
    <rPh sb="94" eb="96">
      <t>ショウカン</t>
    </rPh>
    <rPh sb="96" eb="97">
      <t>ガク</t>
    </rPh>
    <rPh sb="98" eb="100">
      <t>コウガク</t>
    </rPh>
    <rPh sb="109" eb="110">
      <t>クワ</t>
    </rPh>
    <rPh sb="112" eb="114">
      <t>ショウシ</t>
    </rPh>
    <rPh sb="114" eb="117">
      <t>コウレイカ</t>
    </rPh>
    <rPh sb="120" eb="122">
      <t>ジンコウ</t>
    </rPh>
    <rPh sb="122" eb="124">
      <t>ゲンショウ</t>
    </rPh>
    <rPh sb="125" eb="127">
      <t>オスイ</t>
    </rPh>
    <rPh sb="127" eb="129">
      <t>ショリ</t>
    </rPh>
    <rPh sb="129" eb="131">
      <t>ゲンカ</t>
    </rPh>
    <rPh sb="132" eb="133">
      <t>ヒ</t>
    </rPh>
    <rPh sb="134" eb="135">
      <t>ア</t>
    </rPh>
    <rPh sb="151" eb="152">
      <t>スデ</t>
    </rPh>
    <rPh sb="153" eb="156">
      <t>ゲスイドウ</t>
    </rPh>
    <rPh sb="156" eb="158">
      <t>クイキ</t>
    </rPh>
    <rPh sb="159" eb="161">
      <t>ミナオ</t>
    </rPh>
    <rPh sb="163" eb="164">
      <t>オコナ</t>
    </rPh>
    <rPh sb="186" eb="188">
      <t>コンゴ</t>
    </rPh>
    <rPh sb="189" eb="191">
      <t>シホン</t>
    </rPh>
    <rPh sb="191" eb="192">
      <t>ヒ</t>
    </rPh>
    <rPh sb="192" eb="195">
      <t>ヘイジュンカ</t>
    </rPh>
    <rPh sb="195" eb="196">
      <t>サイ</t>
    </rPh>
    <rPh sb="197" eb="199">
      <t>カリイレ</t>
    </rPh>
    <rPh sb="199" eb="202">
      <t>カノウガク</t>
    </rPh>
    <rPh sb="203" eb="205">
      <t>ゲンショウ</t>
    </rPh>
    <rPh sb="206" eb="208">
      <t>ミコ</t>
    </rPh>
    <rPh sb="211" eb="213">
      <t>コウヒ</t>
    </rPh>
    <rPh sb="213" eb="215">
      <t>フタン</t>
    </rPh>
    <rPh sb="215" eb="216">
      <t>ブン</t>
    </rPh>
    <rPh sb="217" eb="220">
      <t>コウシホン</t>
    </rPh>
    <rPh sb="220" eb="223">
      <t>タイサクヒ</t>
    </rPh>
    <rPh sb="224" eb="226">
      <t>タイショウ</t>
    </rPh>
    <rPh sb="226" eb="228">
      <t>キカン</t>
    </rPh>
    <rPh sb="229" eb="231">
      <t>シュウリョウ</t>
    </rPh>
    <rPh sb="238" eb="241">
      <t>シヨウリョウ</t>
    </rPh>
    <rPh sb="241" eb="243">
      <t>シュウニュウ</t>
    </rPh>
    <rPh sb="244" eb="246">
      <t>カクホ</t>
    </rPh>
    <rPh sb="247" eb="249">
      <t>ヒツヨウ</t>
    </rPh>
    <rPh sb="257" eb="260">
      <t>スイセンカ</t>
    </rPh>
    <rPh sb="260" eb="261">
      <t>リツ</t>
    </rPh>
    <rPh sb="261" eb="263">
      <t>コウジョウ</t>
    </rPh>
    <rPh sb="264" eb="265">
      <t>ム</t>
    </rPh>
    <rPh sb="267" eb="269">
      <t>スイセン</t>
    </rPh>
    <rPh sb="269" eb="271">
      <t>ベンジョ</t>
    </rPh>
    <rPh sb="271" eb="272">
      <t>トウ</t>
    </rPh>
    <rPh sb="272" eb="274">
      <t>カイゾウ</t>
    </rPh>
    <rPh sb="274" eb="276">
      <t>シキン</t>
    </rPh>
    <rPh sb="276" eb="278">
      <t>ユウシ</t>
    </rPh>
    <rPh sb="282" eb="284">
      <t>ジギョウ</t>
    </rPh>
    <rPh sb="285" eb="288">
      <t>コウホウシ</t>
    </rPh>
    <rPh sb="291" eb="293">
      <t>シュウチ</t>
    </rPh>
    <rPh sb="294" eb="295">
      <t>ツト</t>
    </rPh>
    <rPh sb="303" eb="305">
      <t>ジンコウ</t>
    </rPh>
    <rPh sb="305" eb="307">
      <t>ゲンショウ</t>
    </rPh>
    <rPh sb="308" eb="310">
      <t>ショウシ</t>
    </rPh>
    <rPh sb="310" eb="313">
      <t>コウレイカ</t>
    </rPh>
    <rPh sb="316" eb="319">
      <t>スイセンカ</t>
    </rPh>
    <rPh sb="319" eb="320">
      <t>リツ</t>
    </rPh>
    <rPh sb="320" eb="322">
      <t>コウジョウ</t>
    </rPh>
    <rPh sb="323" eb="325">
      <t>コンナン</t>
    </rPh>
    <rPh sb="326" eb="327">
      <t>オモ</t>
    </rPh>
    <rPh sb="335" eb="338">
      <t>テイキテキ</t>
    </rPh>
    <rPh sb="339" eb="342">
      <t>シヨウリョウ</t>
    </rPh>
    <rPh sb="342" eb="344">
      <t>カイテイ</t>
    </rPh>
    <rPh sb="345" eb="347">
      <t>ヒツヨウ</t>
    </rPh>
    <rPh sb="348" eb="349">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</si>
</sst>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16544"/>
        <c:axId val="643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64316544"/>
        <c:axId val="64318464"/>
      </c:lineChart>
      <c:dateAx>
        <c:axId val="64316544"/>
        <c:scaling>
          <c:orientation val="minMax"/>
        </c:scaling>
        <c:delete val="1"/>
        <c:axPos val="b"/>
        <c:numFmt formatCode="ge" sourceLinked="1"/>
        <c:majorTickMark val="none"/>
        <c:minorTickMark val="none"/>
        <c:tickLblPos val="none"/>
        <c:crossAx val="64318464"/>
        <c:crosses val="autoZero"/>
        <c:auto val="1"/>
        <c:lblOffset val="100"/>
        <c:baseTimeUnit val="years"/>
      </c:dateAx>
      <c:valAx>
        <c:axId val="643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56.53</c:v>
                </c:pt>
                <c:pt idx="1">
                  <c:v>70.150000000000006</c:v>
                </c:pt>
                <c:pt idx="2">
                  <c:v>78.260000000000005</c:v>
                </c:pt>
                <c:pt idx="3">
                  <c:v>87.1</c:v>
                </c:pt>
                <c:pt idx="4">
                  <c:v>91.72</c:v>
                </c:pt>
              </c:numCache>
            </c:numRef>
          </c:val>
        </c:ser>
        <c:dLbls>
          <c:showLegendKey val="0"/>
          <c:showVal val="0"/>
          <c:showCatName val="0"/>
          <c:showSerName val="0"/>
          <c:showPercent val="0"/>
          <c:showBubbleSize val="0"/>
        </c:dLbls>
        <c:gapWidth val="150"/>
        <c:axId val="67544576"/>
        <c:axId val="67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67544576"/>
        <c:axId val="67546496"/>
      </c:lineChart>
      <c:dateAx>
        <c:axId val="67544576"/>
        <c:scaling>
          <c:orientation val="minMax"/>
        </c:scaling>
        <c:delete val="1"/>
        <c:axPos val="b"/>
        <c:numFmt formatCode="ge" sourceLinked="1"/>
        <c:majorTickMark val="none"/>
        <c:minorTickMark val="none"/>
        <c:tickLblPos val="none"/>
        <c:crossAx val="67546496"/>
        <c:crosses val="autoZero"/>
        <c:auto val="1"/>
        <c:lblOffset val="100"/>
        <c:baseTimeUnit val="years"/>
      </c:dateAx>
      <c:valAx>
        <c:axId val="67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78.180000000000007</c:v>
                </c:pt>
                <c:pt idx="1">
                  <c:v>78.44</c:v>
                </c:pt>
                <c:pt idx="2">
                  <c:v>76.97</c:v>
                </c:pt>
                <c:pt idx="3">
                  <c:v>76.16</c:v>
                </c:pt>
                <c:pt idx="4">
                  <c:v>74.95</c:v>
                </c:pt>
              </c:numCache>
            </c:numRef>
          </c:val>
        </c:ser>
        <c:dLbls>
          <c:showLegendKey val="0"/>
          <c:showVal val="0"/>
          <c:showCatName val="0"/>
          <c:showSerName val="0"/>
          <c:showPercent val="0"/>
          <c:showBubbleSize val="0"/>
        </c:dLbls>
        <c:gapWidth val="150"/>
        <c:axId val="67585152"/>
        <c:axId val="675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67585152"/>
        <c:axId val="67587072"/>
      </c:lineChart>
      <c:dateAx>
        <c:axId val="67585152"/>
        <c:scaling>
          <c:orientation val="minMax"/>
        </c:scaling>
        <c:delete val="1"/>
        <c:axPos val="b"/>
        <c:numFmt formatCode="ge" sourceLinked="1"/>
        <c:majorTickMark val="none"/>
        <c:minorTickMark val="none"/>
        <c:tickLblPos val="none"/>
        <c:crossAx val="67587072"/>
        <c:crosses val="autoZero"/>
        <c:auto val="1"/>
        <c:lblOffset val="100"/>
        <c:baseTimeUnit val="years"/>
      </c:dateAx>
      <c:valAx>
        <c:axId val="67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78.52</c:v>
                </c:pt>
                <c:pt idx="1">
                  <c:v>61.85</c:v>
                </c:pt>
                <c:pt idx="2">
                  <c:v>69.72</c:v>
                </c:pt>
                <c:pt idx="3">
                  <c:v>66.739999999999995</c:v>
                </c:pt>
                <c:pt idx="4">
                  <c:v>63.07</c:v>
                </c:pt>
              </c:numCache>
            </c:numRef>
          </c:val>
        </c:ser>
        <c:dLbls>
          <c:showLegendKey val="0"/>
          <c:showVal val="0"/>
          <c:showCatName val="0"/>
          <c:showSerName val="0"/>
          <c:showPercent val="0"/>
          <c:showBubbleSize val="0"/>
        </c:dLbls>
        <c:gapWidth val="150"/>
        <c:axId val="66061056"/>
        <c:axId val="660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61056"/>
        <c:axId val="66062976"/>
      </c:lineChart>
      <c:dateAx>
        <c:axId val="66061056"/>
        <c:scaling>
          <c:orientation val="minMax"/>
        </c:scaling>
        <c:delete val="1"/>
        <c:axPos val="b"/>
        <c:numFmt formatCode="ge" sourceLinked="1"/>
        <c:majorTickMark val="none"/>
        <c:minorTickMark val="none"/>
        <c:tickLblPos val="none"/>
        <c:crossAx val="66062976"/>
        <c:crosses val="autoZero"/>
        <c:auto val="1"/>
        <c:lblOffset val="100"/>
        <c:baseTimeUnit val="years"/>
      </c:dateAx>
      <c:valAx>
        <c:axId val="660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93440"/>
        <c:axId val="660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93440"/>
        <c:axId val="66095360"/>
      </c:lineChart>
      <c:dateAx>
        <c:axId val="66093440"/>
        <c:scaling>
          <c:orientation val="minMax"/>
        </c:scaling>
        <c:delete val="1"/>
        <c:axPos val="b"/>
        <c:numFmt formatCode="ge" sourceLinked="1"/>
        <c:majorTickMark val="none"/>
        <c:minorTickMark val="none"/>
        <c:tickLblPos val="none"/>
        <c:crossAx val="66095360"/>
        <c:crosses val="autoZero"/>
        <c:auto val="1"/>
        <c:lblOffset val="100"/>
        <c:baseTimeUnit val="years"/>
      </c:dateAx>
      <c:valAx>
        <c:axId val="660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138112"/>
        <c:axId val="661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138112"/>
        <c:axId val="66140032"/>
      </c:lineChart>
      <c:dateAx>
        <c:axId val="66138112"/>
        <c:scaling>
          <c:orientation val="minMax"/>
        </c:scaling>
        <c:delete val="1"/>
        <c:axPos val="b"/>
        <c:numFmt formatCode="ge" sourceLinked="1"/>
        <c:majorTickMark val="none"/>
        <c:minorTickMark val="none"/>
        <c:tickLblPos val="none"/>
        <c:crossAx val="66140032"/>
        <c:crosses val="autoZero"/>
        <c:auto val="1"/>
        <c:lblOffset val="100"/>
        <c:baseTimeUnit val="years"/>
      </c:dateAx>
      <c:valAx>
        <c:axId val="661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180992"/>
        <c:axId val="673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180992"/>
        <c:axId val="67309568"/>
      </c:lineChart>
      <c:dateAx>
        <c:axId val="66180992"/>
        <c:scaling>
          <c:orientation val="minMax"/>
        </c:scaling>
        <c:delete val="1"/>
        <c:axPos val="b"/>
        <c:numFmt formatCode="ge" sourceLinked="1"/>
        <c:majorTickMark val="none"/>
        <c:minorTickMark val="none"/>
        <c:tickLblPos val="none"/>
        <c:crossAx val="67309568"/>
        <c:crosses val="autoZero"/>
        <c:auto val="1"/>
        <c:lblOffset val="100"/>
        <c:baseTimeUnit val="years"/>
      </c:dateAx>
      <c:valAx>
        <c:axId val="673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31584"/>
        <c:axId val="673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31584"/>
        <c:axId val="67333504"/>
      </c:lineChart>
      <c:dateAx>
        <c:axId val="67331584"/>
        <c:scaling>
          <c:orientation val="minMax"/>
        </c:scaling>
        <c:delete val="1"/>
        <c:axPos val="b"/>
        <c:numFmt formatCode="ge" sourceLinked="1"/>
        <c:majorTickMark val="none"/>
        <c:minorTickMark val="none"/>
        <c:tickLblPos val="none"/>
        <c:crossAx val="67333504"/>
        <c:crosses val="autoZero"/>
        <c:auto val="1"/>
        <c:lblOffset val="100"/>
        <c:baseTimeUnit val="years"/>
      </c:dateAx>
      <c:valAx>
        <c:axId val="673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691.32</c:v>
                </c:pt>
                <c:pt idx="1">
                  <c:v>537.95000000000005</c:v>
                </c:pt>
                <c:pt idx="2">
                  <c:v>679.36</c:v>
                </c:pt>
                <c:pt idx="3">
                  <c:v>558.09</c:v>
                </c:pt>
                <c:pt idx="4">
                  <c:v>657.46</c:v>
                </c:pt>
              </c:numCache>
            </c:numRef>
          </c:val>
        </c:ser>
        <c:dLbls>
          <c:showLegendKey val="0"/>
          <c:showVal val="0"/>
          <c:showCatName val="0"/>
          <c:showSerName val="0"/>
          <c:showPercent val="0"/>
          <c:showBubbleSize val="0"/>
        </c:dLbls>
        <c:gapWidth val="150"/>
        <c:axId val="67358080"/>
        <c:axId val="67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67358080"/>
        <c:axId val="67372544"/>
      </c:lineChart>
      <c:dateAx>
        <c:axId val="67358080"/>
        <c:scaling>
          <c:orientation val="minMax"/>
        </c:scaling>
        <c:delete val="1"/>
        <c:axPos val="b"/>
        <c:numFmt formatCode="ge" sourceLinked="1"/>
        <c:majorTickMark val="none"/>
        <c:minorTickMark val="none"/>
        <c:tickLblPos val="none"/>
        <c:crossAx val="67372544"/>
        <c:crosses val="autoZero"/>
        <c:auto val="1"/>
        <c:lblOffset val="100"/>
        <c:baseTimeUnit val="years"/>
      </c:dateAx>
      <c:valAx>
        <c:axId val="67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83.48</c:v>
                </c:pt>
                <c:pt idx="1">
                  <c:v>87.87</c:v>
                </c:pt>
                <c:pt idx="2">
                  <c:v>92.1</c:v>
                </c:pt>
                <c:pt idx="3">
                  <c:v>92.3</c:v>
                </c:pt>
                <c:pt idx="4">
                  <c:v>91.3</c:v>
                </c:pt>
              </c:numCache>
            </c:numRef>
          </c:val>
        </c:ser>
        <c:dLbls>
          <c:showLegendKey val="0"/>
          <c:showVal val="0"/>
          <c:showCatName val="0"/>
          <c:showSerName val="0"/>
          <c:showPercent val="0"/>
          <c:showBubbleSize val="0"/>
        </c:dLbls>
        <c:gapWidth val="150"/>
        <c:axId val="67402752"/>
        <c:axId val="674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67402752"/>
        <c:axId val="67409024"/>
      </c:lineChart>
      <c:dateAx>
        <c:axId val="67402752"/>
        <c:scaling>
          <c:orientation val="minMax"/>
        </c:scaling>
        <c:delete val="1"/>
        <c:axPos val="b"/>
        <c:numFmt formatCode="ge" sourceLinked="1"/>
        <c:majorTickMark val="none"/>
        <c:minorTickMark val="none"/>
        <c:tickLblPos val="none"/>
        <c:crossAx val="67409024"/>
        <c:crosses val="autoZero"/>
        <c:auto val="1"/>
        <c:lblOffset val="100"/>
        <c:baseTimeUnit val="years"/>
      </c:dateAx>
      <c:valAx>
        <c:axId val="674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212.22</c:v>
                </c:pt>
                <c:pt idx="1">
                  <c:v>203.58</c:v>
                </c:pt>
                <c:pt idx="2">
                  <c:v>200.12</c:v>
                </c:pt>
                <c:pt idx="3">
                  <c:v>200.58</c:v>
                </c:pt>
                <c:pt idx="4">
                  <c:v>203.22</c:v>
                </c:pt>
              </c:numCache>
            </c:numRef>
          </c:val>
        </c:ser>
        <c:dLbls>
          <c:showLegendKey val="0"/>
          <c:showVal val="0"/>
          <c:showCatName val="0"/>
          <c:showSerName val="0"/>
          <c:showPercent val="0"/>
          <c:showBubbleSize val="0"/>
        </c:dLbls>
        <c:gapWidth val="150"/>
        <c:axId val="67516288"/>
        <c:axId val="675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67516288"/>
        <c:axId val="67534848"/>
      </c:lineChart>
      <c:dateAx>
        <c:axId val="67516288"/>
        <c:scaling>
          <c:orientation val="minMax"/>
        </c:scaling>
        <c:delete val="1"/>
        <c:axPos val="b"/>
        <c:numFmt formatCode="ge" sourceLinked="1"/>
        <c:majorTickMark val="none"/>
        <c:minorTickMark val="none"/>
        <c:tickLblPos val="none"/>
        <c:crossAx val="67534848"/>
        <c:crosses val="autoZero"/>
        <c:auto val="1"/>
        <c:lblOffset val="100"/>
        <c:baseTimeUnit val="years"/>
      </c:dateAx>
      <c:valAx>
        <c:axId val="675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7"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加美町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124</v>
      </c>
      <c r="AE8" s="79"/>
      <c r="AF8" s="79"/>
      <c r="AG8" s="79"/>
      <c r="AH8" s="79"/>
      <c r="AI8" s="79"/>
      <c r="AJ8" s="79"/>
      <c r="AK8" s="4"/>
      <c r="AL8" s="73">
        <f>データ!S6</f>
        <v>24212</v>
      </c>
      <c r="AM8" s="73"/>
      <c r="AN8" s="73"/>
      <c r="AO8" s="73"/>
      <c r="AP8" s="73"/>
      <c r="AQ8" s="73"/>
      <c r="AR8" s="73"/>
      <c r="AS8" s="73"/>
      <c r="AT8" s="72">
        <f>データ!T6</f>
        <v>460.67</v>
      </c>
      <c r="AU8" s="72"/>
      <c r="AV8" s="72"/>
      <c r="AW8" s="72"/>
      <c r="AX8" s="72"/>
      <c r="AY8" s="72"/>
      <c r="AZ8" s="72"/>
      <c r="BA8" s="72"/>
      <c r="BB8" s="72">
        <f>データ!U6</f>
        <v>52.56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43.54</v>
      </c>
      <c r="Q10" s="72"/>
      <c r="R10" s="72"/>
      <c r="S10" s="72"/>
      <c r="T10" s="72"/>
      <c r="U10" s="72"/>
      <c r="V10" s="72"/>
      <c r="W10" s="72">
        <f>データ!Q6</f>
        <v>82.41</v>
      </c>
      <c r="X10" s="72"/>
      <c r="Y10" s="72"/>
      <c r="Z10" s="72"/>
      <c r="AA10" s="72"/>
      <c r="AB10" s="72"/>
      <c r="AC10" s="72"/>
      <c r="AD10" s="73">
        <f>データ!R6</f>
        <v>3243</v>
      </c>
      <c r="AE10" s="73"/>
      <c r="AF10" s="73"/>
      <c r="AG10" s="73"/>
      <c r="AH10" s="73"/>
      <c r="AI10" s="73"/>
      <c r="AJ10" s="73"/>
      <c r="AK10" s="2"/>
      <c r="AL10" s="73">
        <f>データ!V6</f>
        <v>10480</v>
      </c>
      <c r="AM10" s="73"/>
      <c r="AN10" s="73"/>
      <c r="AO10" s="73"/>
      <c r="AP10" s="73"/>
      <c r="AQ10" s="73"/>
      <c r="AR10" s="73"/>
      <c r="AS10" s="73"/>
      <c r="AT10" s="72">
        <f>データ!W6</f>
        <v>4.84</v>
      </c>
      <c r="AU10" s="72"/>
      <c r="AV10" s="72"/>
      <c r="AW10" s="72"/>
      <c r="AX10" s="72"/>
      <c r="AY10" s="72"/>
      <c r="AZ10" s="72"/>
      <c r="BA10" s="72"/>
      <c r="BB10" s="72">
        <f>データ!X6</f>
        <v>2165.29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44458</v>
      </c>
      <c r="D6" s="33">
        <f t="shared" si="3"/>
        <v>47</v>
      </c>
      <c r="E6" s="33">
        <f t="shared" si="3"/>
        <v>17</v>
      </c>
      <c r="F6" s="33">
        <f t="shared" si="3"/>
        <v>1</v>
      </c>
      <c r="G6" s="33">
        <f t="shared" si="3"/>
        <v>0</v>
      </c>
      <c r="H6" s="33" t="str">
        <f t="shared" si="3"/>
        <v>宮城県　加美町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43.54</v>
      </c>
      <c r="Q6" s="34">
        <f t="shared" si="3"/>
        <v>82.41</v>
      </c>
      <c r="R6" s="34">
        <f t="shared" si="3"/>
        <v>3243</v>
      </c>
      <c r="S6" s="34">
        <f t="shared" si="3"/>
        <v>24212</v>
      </c>
      <c r="T6" s="34">
        <f t="shared" si="3"/>
        <v>460.67</v>
      </c>
      <c r="U6" s="34">
        <f t="shared" si="3"/>
        <v>52.56</v>
      </c>
      <c r="V6" s="34">
        <f t="shared" si="3"/>
        <v>10480</v>
      </c>
      <c r="W6" s="34">
        <f t="shared" si="3"/>
        <v>4.84</v>
      </c>
      <c r="X6" s="34">
        <f t="shared" si="3"/>
        <v>2165.29</v>
      </c>
      <c r="Y6" s="35">
        <f>IF(Y7="",NA(),Y7)</f>
        <v>78.52</v>
      </c>
      <c r="Z6" s="35">
        <f t="shared" ref="Z6:AH6" si="4">IF(Z7="",NA(),Z7)</f>
        <v>61.85</v>
      </c>
      <c r="AA6" s="35">
        <f t="shared" si="4"/>
        <v>69.72</v>
      </c>
      <c r="AB6" s="35">
        <f t="shared" si="4"/>
        <v>66.739999999999995</v>
      </c>
      <c r="AC6" s="35">
        <f t="shared" si="4"/>
        <v>63.07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691.32</v>
      </c>
      <c r="BG6" s="35">
        <f t="shared" ref="BG6:BO6" si="7">IF(BG7="",NA(),BG7)</f>
        <v>537.95000000000005</v>
      </c>
      <c r="BH6" s="35">
        <f t="shared" si="7"/>
        <v>679.36</v>
      </c>
      <c r="BI6" s="35">
        <f t="shared" si="7"/>
        <v>558.09</v>
      </c>
      <c r="BJ6" s="35">
        <f t="shared" si="7"/>
        <v>657.46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83.48</v>
      </c>
      <c r="BR6" s="35">
        <f t="shared" ref="BR6:BZ6" si="8">IF(BR7="",NA(),BR7)</f>
        <v>87.87</v>
      </c>
      <c r="BS6" s="35">
        <f t="shared" si="8"/>
        <v>92.1</v>
      </c>
      <c r="BT6" s="35">
        <f t="shared" si="8"/>
        <v>92.3</v>
      </c>
      <c r="BU6" s="35">
        <f t="shared" si="8"/>
        <v>91.3</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212.22</v>
      </c>
      <c r="CC6" s="35">
        <f t="shared" ref="CC6:CK6" si="9">IF(CC7="",NA(),CC7)</f>
        <v>203.58</v>
      </c>
      <c r="CD6" s="35">
        <f t="shared" si="9"/>
        <v>200.12</v>
      </c>
      <c r="CE6" s="35">
        <f t="shared" si="9"/>
        <v>200.58</v>
      </c>
      <c r="CF6" s="35">
        <f t="shared" si="9"/>
        <v>203.22</v>
      </c>
      <c r="CG6" s="35">
        <f t="shared" si="9"/>
        <v>251.88</v>
      </c>
      <c r="CH6" s="35">
        <f t="shared" si="9"/>
        <v>247.43</v>
      </c>
      <c r="CI6" s="35">
        <f t="shared" si="9"/>
        <v>248.89</v>
      </c>
      <c r="CJ6" s="35">
        <f t="shared" si="9"/>
        <v>250.84</v>
      </c>
      <c r="CK6" s="35">
        <f t="shared" si="9"/>
        <v>235.61</v>
      </c>
      <c r="CL6" s="34" t="str">
        <f>IF(CL7="","",IF(CL7="-","【-】","【"&amp;SUBSTITUTE(TEXT(CL7,"#,##0.00"),"-","△")&amp;"】"))</f>
        <v>【137.82】</v>
      </c>
      <c r="CM6" s="35">
        <f>IF(CM7="",NA(),CM7)</f>
        <v>56.53</v>
      </c>
      <c r="CN6" s="35">
        <f t="shared" ref="CN6:CV6" si="10">IF(CN7="",NA(),CN7)</f>
        <v>70.150000000000006</v>
      </c>
      <c r="CO6" s="35">
        <f t="shared" si="10"/>
        <v>78.260000000000005</v>
      </c>
      <c r="CP6" s="35">
        <f t="shared" si="10"/>
        <v>87.1</v>
      </c>
      <c r="CQ6" s="35">
        <f t="shared" si="10"/>
        <v>91.72</v>
      </c>
      <c r="CR6" s="35">
        <f t="shared" si="10"/>
        <v>49.29</v>
      </c>
      <c r="CS6" s="35">
        <f t="shared" si="10"/>
        <v>50.32</v>
      </c>
      <c r="CT6" s="35">
        <f t="shared" si="10"/>
        <v>49.89</v>
      </c>
      <c r="CU6" s="35">
        <f t="shared" si="10"/>
        <v>49.39</v>
      </c>
      <c r="CV6" s="35">
        <f t="shared" si="10"/>
        <v>49.25</v>
      </c>
      <c r="CW6" s="34" t="str">
        <f>IF(CW7="","",IF(CW7="-","【-】","【"&amp;SUBSTITUTE(TEXT(CW7,"#,##0.00"),"-","△")&amp;"】"))</f>
        <v>【60.09】</v>
      </c>
      <c r="CX6" s="35">
        <f>IF(CX7="",NA(),CX7)</f>
        <v>78.180000000000007</v>
      </c>
      <c r="CY6" s="35">
        <f t="shared" ref="CY6:DG6" si="11">IF(CY7="",NA(),CY7)</f>
        <v>78.44</v>
      </c>
      <c r="CZ6" s="35">
        <f t="shared" si="11"/>
        <v>76.97</v>
      </c>
      <c r="DA6" s="35">
        <f t="shared" si="11"/>
        <v>76.16</v>
      </c>
      <c r="DB6" s="35">
        <f t="shared" si="11"/>
        <v>74.95</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44458</v>
      </c>
      <c r="D7" s="37">
        <v>47</v>
      </c>
      <c r="E7" s="37">
        <v>17</v>
      </c>
      <c r="F7" s="37">
        <v>1</v>
      </c>
      <c r="G7" s="37">
        <v>0</v>
      </c>
      <c r="H7" s="37" t="s">
        <v>110</v>
      </c>
      <c r="I7" s="37" t="s">
        <v>111</v>
      </c>
      <c r="J7" s="37" t="s">
        <v>112</v>
      </c>
      <c r="K7" s="37" t="s">
        <v>113</v>
      </c>
      <c r="L7" s="37" t="s">
        <v>114</v>
      </c>
      <c r="M7" s="37"/>
      <c r="N7" s="38" t="s">
        <v>115</v>
      </c>
      <c r="O7" s="38" t="s">
        <v>116</v>
      </c>
      <c r="P7" s="38">
        <v>43.54</v>
      </c>
      <c r="Q7" s="38">
        <v>82.41</v>
      </c>
      <c r="R7" s="38">
        <v>3243</v>
      </c>
      <c r="S7" s="38">
        <v>24212</v>
      </c>
      <c r="T7" s="38">
        <v>460.67</v>
      </c>
      <c r="U7" s="38">
        <v>52.56</v>
      </c>
      <c r="V7" s="38">
        <v>10480</v>
      </c>
      <c r="W7" s="38">
        <v>4.84</v>
      </c>
      <c r="X7" s="38">
        <v>2165.29</v>
      </c>
      <c r="Y7" s="38">
        <v>78.52</v>
      </c>
      <c r="Z7" s="38">
        <v>61.85</v>
      </c>
      <c r="AA7" s="38">
        <v>69.72</v>
      </c>
      <c r="AB7" s="38">
        <v>66.739999999999995</v>
      </c>
      <c r="AC7" s="38">
        <v>63.07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691.32</v>
      </c>
      <c r="BG7" s="38">
        <v>537.95000000000005</v>
      </c>
      <c r="BH7" s="38">
        <v>679.36</v>
      </c>
      <c r="BI7" s="38">
        <v>558.09</v>
      </c>
      <c r="BJ7" s="38">
        <v>657.46</v>
      </c>
      <c r="BK7" s="38">
        <v>1309.43</v>
      </c>
      <c r="BL7" s="38">
        <v>1306.92</v>
      </c>
      <c r="BM7" s="38">
        <v>1203.71</v>
      </c>
      <c r="BN7" s="38">
        <v>1162.3599999999999</v>
      </c>
      <c r="BO7" s="38">
        <v>1047.6500000000001</v>
      </c>
      <c r="BP7" s="38">
        <v>728.3</v>
      </c>
      <c r="BQ7" s="38">
        <v>83.48</v>
      </c>
      <c r="BR7" s="38">
        <v>87.87</v>
      </c>
      <c r="BS7" s="38">
        <v>92.1</v>
      </c>
      <c r="BT7" s="38">
        <v>92.3</v>
      </c>
      <c r="BU7" s="38">
        <v>91.3</v>
      </c>
      <c r="BV7" s="38">
        <v>67.59</v>
      </c>
      <c r="BW7" s="38">
        <v>68.510000000000005</v>
      </c>
      <c r="BX7" s="38">
        <v>69.739999999999995</v>
      </c>
      <c r="BY7" s="38">
        <v>68.209999999999994</v>
      </c>
      <c r="BZ7" s="38">
        <v>74.040000000000006</v>
      </c>
      <c r="CA7" s="38">
        <v>100.04</v>
      </c>
      <c r="CB7" s="38">
        <v>212.22</v>
      </c>
      <c r="CC7" s="38">
        <v>203.58</v>
      </c>
      <c r="CD7" s="38">
        <v>200.12</v>
      </c>
      <c r="CE7" s="38">
        <v>200.58</v>
      </c>
      <c r="CF7" s="38">
        <v>203.22</v>
      </c>
      <c r="CG7" s="38">
        <v>251.88</v>
      </c>
      <c r="CH7" s="38">
        <v>247.43</v>
      </c>
      <c r="CI7" s="38">
        <v>248.89</v>
      </c>
      <c r="CJ7" s="38">
        <v>250.84</v>
      </c>
      <c r="CK7" s="38">
        <v>235.61</v>
      </c>
      <c r="CL7" s="38">
        <v>137.82</v>
      </c>
      <c r="CM7" s="38">
        <v>56.53</v>
      </c>
      <c r="CN7" s="38">
        <v>70.150000000000006</v>
      </c>
      <c r="CO7" s="38">
        <v>78.260000000000005</v>
      </c>
      <c r="CP7" s="38">
        <v>87.1</v>
      </c>
      <c r="CQ7" s="38">
        <v>91.72</v>
      </c>
      <c r="CR7" s="38">
        <v>49.29</v>
      </c>
      <c r="CS7" s="38">
        <v>50.32</v>
      </c>
      <c r="CT7" s="38">
        <v>49.89</v>
      </c>
      <c r="CU7" s="38">
        <v>49.39</v>
      </c>
      <c r="CV7" s="38">
        <v>49.25</v>
      </c>
      <c r="CW7" s="38">
        <v>60.09</v>
      </c>
      <c r="CX7" s="38">
        <v>78.180000000000007</v>
      </c>
      <c r="CY7" s="38">
        <v>78.44</v>
      </c>
      <c r="CZ7" s="38">
        <v>76.97</v>
      </c>
      <c r="DA7" s="38">
        <v>76.16</v>
      </c>
      <c r="DB7" s="38">
        <v>74.95</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dcterms:created xsi:type="dcterms:W3CDTF">2017-12-25T02:02:41Z</dcterms:created>
  <dcterms:modified xsi:type="dcterms:W3CDTF">2018-02-06T07:57:54Z</dcterms:modified>
  <cp:category/>
</cp:coreProperties>
</file>