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600" yWindow="3945"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<sst xmlns="http://schemas.openxmlformats.org/spreadsheetml/2006/main" count="232" uniqueCount="120">
  <si>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</si>
  <si>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</si>
  <si>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</si>
  <si>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</si>
  <si>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</si>
  <si>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</si>
  <si>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</si>
  <si>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</si>
  <si>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</si>
  <si>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</si>
  <si>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</si>
  <si>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</si>
  <si>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</si>
  <si>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</si>
  <si>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</si>
  <si>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</si>
  <si>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</si>
  <si>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</si>
  <si>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</si>
  <si>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</si>
  <si>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</si>
  <si>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</si>
  <si>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</si>
  <si>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</si>
  <si>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</si>
  <si>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</si>
  <si>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</si>
  <si>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</si>
  <si>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</si>
  <si>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</si>
  <si>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</si>
  <si>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</si>
  <si>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</si>
  <si>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</si>
  <si>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</si>
  <si>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</si>
  <si>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</si>
  <si>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</si>
  <si>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</si>
  <si>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</si>
  <si>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</si>
  <si>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</si>
  <si>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</si>
  <si>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</si>
  <si>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</si>
  <si>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</si>
  <si>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</si>
  <si>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</si>
  <si>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</si>
  <si>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</si>
  <si>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</si>
  <si>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</si>
  <si>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</si>
  <si>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</si>
  <si>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</si>
  <si>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</si>
  <si>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</si>
  <si>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</si>
  <si>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</si>
  <si>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</si>
  <si>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</si>
  <si>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</si>
  <si>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</si>
  <si>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</si>
  <si>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</si>
  <si>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</si>
  <si>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</si>
  <si>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</si>
  <si>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</si>
  <si>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</si>
  <si>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</si>
  <si>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</si>
  <si>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</si>
  <si>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</si>
  <si>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</si>
  <si>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</si>
  <si>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</si>
  <si>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</si>
  <si>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</si>
  <si>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</si>
  <si>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</si>
  <si>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</si>
  <si>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</si>
  <si>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</si>
  <si>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</si>
  <si>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</si>
  <si>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</si>
  <si>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</si>
  <si>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</si>
  <si>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</si>
  <si>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</si>
  <si>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</si>
  <si>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</si>
  <si>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</si>
  <si>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</si>
  <si>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</si>
  <si>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</si>
  <si>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</si>
  <si>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</si>
  <si>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</si>
  <si>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</si>
  <si>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</si>
  <si>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</si>
  <si>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</si>
  <si>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</si>
  <si>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加美町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</si>
  <si>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</si>
  <si>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</si>
  <si>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</si>
  <si>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</si>
  <si>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</si>
  <si>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</si>
  <si>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</si>
  <si>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</si>
  <si>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</si>
  <si>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</si>
  <si>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</si>
  <si>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今後の経営については、水道施設運転管理、水道料金収納等及び給水装置等関係業務について、平成29年度から包括業務委託を行い、よりきめ細かく継続可能な事業展開を実施してまいります。
　また、料金改定については、消費税増税による料金改定以外は当面実施しない方向で検討しておりますが、管路老朽化による更新事業費が多大となる場合は再検討する必要があると考えます。</t>
    <rPh sb="44" eb="46">
      <t>ヘイセイ</t>
    </rPh>
    <rPh sb="48" eb="50">
      <t>ネンド</t>
    </rPh>
    <rPh sb="54" eb="56">
      <t>ギョウム</t>
    </rPh>
    <rPh sb="56" eb="58">
      <t>イタク</t>
    </rPh>
    <rPh sb="59" eb="60">
      <t>オコナ</t>
    </rPh>
    <rPh sb="66" eb="67">
      <t>コマ</t>
    </rPh>
    <rPh sb="69" eb="71">
      <t>ケイゾク</t>
    </rPh>
    <rPh sb="71" eb="73">
      <t>カノウ</t>
    </rPh>
    <rPh sb="74" eb="76">
      <t>ジギョウ</t>
    </rPh>
    <rPh sb="76" eb="78">
      <t>テンカイ</t>
    </rPh>
    <rPh sb="79" eb="81">
      <t>ジッシ</t>
    </rPh>
    <rPh sb="94" eb="96">
      <t>リョウキン</t>
    </rPh>
    <rPh sb="96" eb="98">
      <t>カイテイ</t>
    </rPh>
    <rPh sb="139" eb="141">
      <t>カンロ</t>
    </rPh>
    <rPh sb="141" eb="144">
      <t>ロウキュウカ</t>
    </rPh>
    <rPh sb="147" eb="149">
      <t>コウシン</t>
    </rPh>
    <rPh sb="149" eb="151">
      <t>ジギョウ</t>
    </rPh>
    <rPh sb="151" eb="152">
      <t>ヒ</t>
    </rPh>
    <rPh sb="153" eb="155">
      <t>タダイ</t>
    </rPh>
    <rPh sb="158" eb="160">
      <t>バアイ</t>
    </rPh>
    <rPh sb="161" eb="164">
      <t>サイケントウ</t>
    </rPh>
    <rPh sb="166" eb="168">
      <t>ヒツヨウ</t>
    </rPh>
    <rPh sb="172" eb="173">
      <t>カンガ</t>
    </rPh>
    <phoneticPr fontId="7"/>
  </si>
  <si>
    <t>　法定耐用年数を超えた管路の増加が顕著になっており、漏水による修繕費の増加の一因になっていると思われます。
　老朽化が激しく漏水が多発する箇所については、更新化を進めていく必要があると考えます。
　なお、②管路経年化率の平成27年度の数値が0％となっておりますが、正しくは57.08％で急速に老朽化が進んでいる状況です。</t>
    <rPh sb="1" eb="3">
      <t>ホウテイ</t>
    </rPh>
    <rPh sb="3" eb="5">
      <t>タイヨウ</t>
    </rPh>
    <rPh sb="5" eb="7">
      <t>ネンスウ</t>
    </rPh>
    <rPh sb="8" eb="9">
      <t>コ</t>
    </rPh>
    <rPh sb="11" eb="13">
      <t>カンロ</t>
    </rPh>
    <rPh sb="14" eb="16">
      <t>ゾウカ</t>
    </rPh>
    <rPh sb="17" eb="19">
      <t>ケンチョ</t>
    </rPh>
    <rPh sb="26" eb="28">
      <t>ロウスイ</t>
    </rPh>
    <rPh sb="31" eb="33">
      <t>シュウゼン</t>
    </rPh>
    <rPh sb="33" eb="34">
      <t>ヒ</t>
    </rPh>
    <rPh sb="35" eb="37">
      <t>ゾウカ</t>
    </rPh>
    <rPh sb="38" eb="40">
      <t>イチイン</t>
    </rPh>
    <rPh sb="47" eb="48">
      <t>オモ</t>
    </rPh>
    <rPh sb="55" eb="58">
      <t>ロウキュウカ</t>
    </rPh>
    <rPh sb="59" eb="60">
      <t>ハゲ</t>
    </rPh>
    <rPh sb="62" eb="64">
      <t>ロウスイ</t>
    </rPh>
    <rPh sb="65" eb="67">
      <t>タハツ</t>
    </rPh>
    <rPh sb="69" eb="71">
      <t>カショ</t>
    </rPh>
    <rPh sb="77" eb="79">
      <t>コウシン</t>
    </rPh>
    <rPh sb="79" eb="80">
      <t>カ</t>
    </rPh>
    <rPh sb="81" eb="82">
      <t>スス</t>
    </rPh>
    <rPh sb="86" eb="88">
      <t>ヒツヨウ</t>
    </rPh>
    <rPh sb="92" eb="93">
      <t>カンガ</t>
    </rPh>
    <rPh sb="103" eb="105">
      <t>カンロ</t>
    </rPh>
    <rPh sb="105" eb="108">
      <t>ケイネンカ</t>
    </rPh>
    <rPh sb="108" eb="109">
      <t>リツ</t>
    </rPh>
    <rPh sb="110" eb="112">
      <t>ヘイセイ</t>
    </rPh>
    <rPh sb="114" eb="116">
      <t>ネンド</t>
    </rPh>
    <rPh sb="117" eb="119">
      <t>スウチ</t>
    </rPh>
    <rPh sb="132" eb="133">
      <t>タダ</t>
    </rPh>
    <rPh sb="143" eb="145">
      <t>キュウソク</t>
    </rPh>
    <rPh sb="146" eb="149">
      <t>ロウキュウカ</t>
    </rPh>
    <rPh sb="150" eb="151">
      <t>スス</t>
    </rPh>
    <rPh sb="155" eb="157">
      <t>ジョウキョウ</t>
    </rPh>
    <phoneticPr fontId="7"/>
  </si>
  <si>
    <t>　経営状況を示す経常収支比率及び料金回収率について、本町においては給水人口の減少に加え、工場等の大口利用者の自家水への切り替えや節水社会推進等の影響により、年々、給水収益が減少して来ており、民間委託等による経費削減により収支改善に努めてきたところであります。
　平成28年度においては、平成27年度と比較して改善傾向にあるものの、料金回収率が100％を下回る状況が続いており、なお一層の歳出削減を検討していく必要があると考えております。
　また、有収率については、平成23年の東日本大震災以降、地震の影響によると思われる漏水により有収率が低下し、平成28年度でも震災前の有収率までに回復していない状況であります。
　有収率改善のため、漏水調査を行い漏水箇所の修繕を実施しているところです。</t>
    <rPh sb="1" eb="3">
      <t>ケイエイ</t>
    </rPh>
    <rPh sb="3" eb="5">
      <t>ジョウキョウ</t>
    </rPh>
    <rPh sb="6" eb="7">
      <t>シメ</t>
    </rPh>
    <rPh sb="8" eb="10">
      <t>ケイジョウ</t>
    </rPh>
    <rPh sb="10" eb="12">
      <t>シュウシ</t>
    </rPh>
    <rPh sb="12" eb="14">
      <t>ヒリツ</t>
    </rPh>
    <rPh sb="14" eb="15">
      <t>オヨ</t>
    </rPh>
    <rPh sb="16" eb="18">
      <t>リョウキン</t>
    </rPh>
    <rPh sb="18" eb="20">
      <t>カイシュウ</t>
    </rPh>
    <rPh sb="20" eb="21">
      <t>リツ</t>
    </rPh>
    <rPh sb="26" eb="28">
      <t>ホンチョウ</t>
    </rPh>
    <rPh sb="33" eb="35">
      <t>キュウスイ</t>
    </rPh>
    <rPh sb="35" eb="37">
      <t>ジンコウ</t>
    </rPh>
    <rPh sb="38" eb="40">
      <t>ゲンショウ</t>
    </rPh>
    <rPh sb="41" eb="42">
      <t>クワ</t>
    </rPh>
    <rPh sb="44" eb="46">
      <t>コウジョウ</t>
    </rPh>
    <rPh sb="46" eb="47">
      <t>トウ</t>
    </rPh>
    <rPh sb="48" eb="50">
      <t>オオグチ</t>
    </rPh>
    <rPh sb="50" eb="52">
      <t>リヨウ</t>
    </rPh>
    <rPh sb="52" eb="53">
      <t>シャ</t>
    </rPh>
    <rPh sb="54" eb="56">
      <t>ジカ</t>
    </rPh>
    <rPh sb="56" eb="57">
      <t>スイ</t>
    </rPh>
    <rPh sb="59" eb="60">
      <t>キ</t>
    </rPh>
    <rPh sb="61" eb="62">
      <t>カ</t>
    </rPh>
    <rPh sb="64" eb="66">
      <t>セッスイ</t>
    </rPh>
    <rPh sb="66" eb="68">
      <t>シャカイ</t>
    </rPh>
    <rPh sb="68" eb="70">
      <t>スイシン</t>
    </rPh>
    <rPh sb="70" eb="71">
      <t>トウ</t>
    </rPh>
    <rPh sb="72" eb="74">
      <t>エイキョウ</t>
    </rPh>
    <rPh sb="78" eb="80">
      <t>ネンネン</t>
    </rPh>
    <rPh sb="81" eb="83">
      <t>キュウスイ</t>
    </rPh>
    <rPh sb="83" eb="85">
      <t>シュウエキ</t>
    </rPh>
    <rPh sb="86" eb="88">
      <t>ゲンショウ</t>
    </rPh>
    <rPh sb="90" eb="91">
      <t>キ</t>
    </rPh>
    <rPh sb="95" eb="97">
      <t>ミンカン</t>
    </rPh>
    <rPh sb="97" eb="99">
      <t>イタク</t>
    </rPh>
    <rPh sb="99" eb="100">
      <t>トウ</t>
    </rPh>
    <rPh sb="103" eb="105">
      <t>ケイヒ</t>
    </rPh>
    <rPh sb="105" eb="107">
      <t>サクゲン</t>
    </rPh>
    <rPh sb="110" eb="112">
      <t>シュウシ</t>
    </rPh>
    <rPh sb="112" eb="114">
      <t>カイゼン</t>
    </rPh>
    <rPh sb="115" eb="116">
      <t>ツト</t>
    </rPh>
    <rPh sb="131" eb="133">
      <t>ヘイセイ</t>
    </rPh>
    <rPh sb="135" eb="137">
      <t>ネンド</t>
    </rPh>
    <rPh sb="143" eb="145">
      <t>ヘイセイ</t>
    </rPh>
    <rPh sb="147" eb="149">
      <t>ネンド</t>
    </rPh>
    <rPh sb="150" eb="152">
      <t>ヒカク</t>
    </rPh>
    <rPh sb="154" eb="156">
      <t>カイゼン</t>
    </rPh>
    <rPh sb="156" eb="158">
      <t>ケイコウ</t>
    </rPh>
    <rPh sb="165" eb="167">
      <t>リョウキン</t>
    </rPh>
    <rPh sb="167" eb="169">
      <t>カイシュウ</t>
    </rPh>
    <rPh sb="169" eb="170">
      <t>リツ</t>
    </rPh>
    <rPh sb="176" eb="178">
      <t>シタマワ</t>
    </rPh>
    <rPh sb="179" eb="181">
      <t>ジョウキョウ</t>
    </rPh>
    <rPh sb="182" eb="183">
      <t>ツヅ</t>
    </rPh>
    <rPh sb="190" eb="192">
      <t>イッソウ</t>
    </rPh>
    <rPh sb="193" eb="195">
      <t>サイシュツ</t>
    </rPh>
    <rPh sb="195" eb="197">
      <t>サクゲン</t>
    </rPh>
    <rPh sb="198" eb="200">
      <t>ケントウ</t>
    </rPh>
    <rPh sb="204" eb="206">
      <t>ヒツヨウ</t>
    </rPh>
    <rPh sb="210" eb="211">
      <t>カンガ</t>
    </rPh>
    <rPh sb="223" eb="225">
      <t>ユウシュウ</t>
    </rPh>
    <rPh sb="225" eb="226">
      <t>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</si>
</sst>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43584"/>
        <c:axId val="87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7843584"/>
        <c:axId val="87845504"/>
      </c:lineChart>
      <c:dateAx>
        <c:axId val="87843584"/>
        <c:scaling>
          <c:orientation val="minMax"/>
        </c:scaling>
        <c:delete val="1"/>
        <c:axPos val="b"/>
        <c:numFmt formatCode="ge" sourceLinked="1"/>
        <c:majorTickMark val="none"/>
        <c:minorTickMark val="none"/>
        <c:tickLblPos val="none"/>
        <c:crossAx val="87845504"/>
        <c:crosses val="autoZero"/>
        <c:auto val="1"/>
        <c:lblOffset val="100"/>
        <c:baseTimeUnit val="years"/>
      </c:dateAx>
      <c:valAx>
        <c:axId val="878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61.24</c:v>
                </c:pt>
                <c:pt idx="1">
                  <c:v>59.79</c:v>
                </c:pt>
                <c:pt idx="2">
                  <c:v>57.89</c:v>
                </c:pt>
                <c:pt idx="3">
                  <c:v>69.819999999999993</c:v>
                </c:pt>
                <c:pt idx="4">
                  <c:v>69.3</c:v>
                </c:pt>
              </c:numCache>
            </c:numRef>
          </c:val>
        </c:ser>
        <c:dLbls>
          <c:showLegendKey val="0"/>
          <c:showVal val="0"/>
          <c:showCatName val="0"/>
          <c:showSerName val="0"/>
          <c:showPercent val="0"/>
          <c:showBubbleSize val="0"/>
        </c:dLbls>
        <c:gapWidth val="150"/>
        <c:axId val="89236608"/>
        <c:axId val="89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9236608"/>
        <c:axId val="89238528"/>
      </c:lineChart>
      <c:dateAx>
        <c:axId val="89236608"/>
        <c:scaling>
          <c:orientation val="minMax"/>
        </c:scaling>
        <c:delete val="1"/>
        <c:axPos val="b"/>
        <c:numFmt formatCode="ge" sourceLinked="1"/>
        <c:majorTickMark val="none"/>
        <c:minorTickMark val="none"/>
        <c:tickLblPos val="none"/>
        <c:crossAx val="89238528"/>
        <c:crosses val="autoZero"/>
        <c:auto val="1"/>
        <c:lblOffset val="100"/>
        <c:baseTimeUnit val="years"/>
      </c:dateAx>
      <c:valAx>
        <c:axId val="89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79.84</c:v>
                </c:pt>
                <c:pt idx="1">
                  <c:v>80.59</c:v>
                </c:pt>
                <c:pt idx="2">
                  <c:v>81.23</c:v>
                </c:pt>
                <c:pt idx="3">
                  <c:v>81.84</c:v>
                </c:pt>
                <c:pt idx="4">
                  <c:v>81.760000000000005</c:v>
                </c:pt>
              </c:numCache>
            </c:numRef>
          </c:val>
        </c:ser>
        <c:dLbls>
          <c:showLegendKey val="0"/>
          <c:showVal val="0"/>
          <c:showCatName val="0"/>
          <c:showSerName val="0"/>
          <c:showPercent val="0"/>
          <c:showBubbleSize val="0"/>
        </c:dLbls>
        <c:gapWidth val="150"/>
        <c:axId val="88953600"/>
        <c:axId val="889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8953600"/>
        <c:axId val="88955520"/>
      </c:lineChart>
      <c:dateAx>
        <c:axId val="88953600"/>
        <c:scaling>
          <c:orientation val="minMax"/>
        </c:scaling>
        <c:delete val="1"/>
        <c:axPos val="b"/>
        <c:numFmt formatCode="ge" sourceLinked="1"/>
        <c:majorTickMark val="none"/>
        <c:minorTickMark val="none"/>
        <c:tickLblPos val="none"/>
        <c:crossAx val="88955520"/>
        <c:crosses val="autoZero"/>
        <c:auto val="1"/>
        <c:lblOffset val="100"/>
        <c:baseTimeUnit val="years"/>
      </c:dateAx>
      <c:valAx>
        <c:axId val="889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103.37</c:v>
                </c:pt>
                <c:pt idx="1">
                  <c:v>102.8</c:v>
                </c:pt>
                <c:pt idx="2">
                  <c:v>104.39</c:v>
                </c:pt>
                <c:pt idx="3">
                  <c:v>99.95</c:v>
                </c:pt>
                <c:pt idx="4">
                  <c:v>103.62</c:v>
                </c:pt>
              </c:numCache>
            </c:numRef>
          </c:val>
        </c:ser>
        <c:dLbls>
          <c:showLegendKey val="0"/>
          <c:showVal val="0"/>
          <c:showCatName val="0"/>
          <c:showSerName val="0"/>
          <c:showPercent val="0"/>
          <c:showBubbleSize val="0"/>
        </c:dLbls>
        <c:gapWidth val="150"/>
        <c:axId val="88539520"/>
        <c:axId val="88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8539520"/>
        <c:axId val="88541440"/>
      </c:lineChart>
      <c:dateAx>
        <c:axId val="88539520"/>
        <c:scaling>
          <c:orientation val="minMax"/>
        </c:scaling>
        <c:delete val="1"/>
        <c:axPos val="b"/>
        <c:numFmt formatCode="ge" sourceLinked="1"/>
        <c:majorTickMark val="none"/>
        <c:minorTickMark val="none"/>
        <c:tickLblPos val="none"/>
        <c:crossAx val="88541440"/>
        <c:crosses val="autoZero"/>
        <c:auto val="1"/>
        <c:lblOffset val="100"/>
        <c:baseTimeUnit val="years"/>
      </c:dateAx>
      <c:valAx>
        <c:axId val="885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37.36</c:v>
                </c:pt>
                <c:pt idx="1">
                  <c:v>38.75</c:v>
                </c:pt>
                <c:pt idx="2">
                  <c:v>56.63</c:v>
                </c:pt>
                <c:pt idx="3">
                  <c:v>57.94</c:v>
                </c:pt>
                <c:pt idx="4">
                  <c:v>59.25</c:v>
                </c:pt>
              </c:numCache>
            </c:numRef>
          </c:val>
        </c:ser>
        <c:dLbls>
          <c:showLegendKey val="0"/>
          <c:showVal val="0"/>
          <c:showCatName val="0"/>
          <c:showSerName val="0"/>
          <c:showPercent val="0"/>
          <c:showBubbleSize val="0"/>
        </c:dLbls>
        <c:gapWidth val="150"/>
        <c:axId val="88576000"/>
        <c:axId val="88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8576000"/>
        <c:axId val="88577920"/>
      </c:lineChart>
      <c:dateAx>
        <c:axId val="88576000"/>
        <c:scaling>
          <c:orientation val="minMax"/>
        </c:scaling>
        <c:delete val="1"/>
        <c:axPos val="b"/>
        <c:numFmt formatCode="ge" sourceLinked="1"/>
        <c:majorTickMark val="none"/>
        <c:minorTickMark val="none"/>
        <c:tickLblPos val="none"/>
        <c:crossAx val="88577920"/>
        <c:crosses val="autoZero"/>
        <c:auto val="1"/>
        <c:lblOffset val="100"/>
        <c:baseTimeUnit val="years"/>
      </c:dateAx>
      <c:valAx>
        <c:axId val="88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21.7</c:v>
                </c:pt>
                <c:pt idx="1">
                  <c:v>34.81</c:v>
                </c:pt>
                <c:pt idx="2">
                  <c:v>36.6</c:v>
                </c:pt>
                <c:pt idx="3" formatCode="#,##0.00;&quot;△&quot;#,##0.00">
                  <c:v>0</c:v>
                </c:pt>
                <c:pt idx="4">
                  <c:v>62.49</c:v>
                </c:pt>
              </c:numCache>
            </c:numRef>
          </c:val>
        </c:ser>
        <c:dLbls>
          <c:showLegendKey val="0"/>
          <c:showVal val="0"/>
          <c:showCatName val="0"/>
          <c:showSerName val="0"/>
          <c:showPercent val="0"/>
          <c:showBubbleSize val="0"/>
        </c:dLbls>
        <c:gapWidth val="150"/>
        <c:axId val="88878464"/>
        <c:axId val="8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8878464"/>
        <c:axId val="88884736"/>
      </c:lineChart>
      <c:dateAx>
        <c:axId val="88878464"/>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25312"/>
        <c:axId val="889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8925312"/>
        <c:axId val="88927232"/>
      </c:lineChart>
      <c:dateAx>
        <c:axId val="88925312"/>
        <c:scaling>
          <c:orientation val="minMax"/>
        </c:scaling>
        <c:delete val="1"/>
        <c:axPos val="b"/>
        <c:numFmt formatCode="ge" sourceLinked="1"/>
        <c:majorTickMark val="none"/>
        <c:minorTickMark val="none"/>
        <c:tickLblPos val="none"/>
        <c:crossAx val="88927232"/>
        <c:crosses val="autoZero"/>
        <c:auto val="1"/>
        <c:lblOffset val="100"/>
        <c:baseTimeUnit val="years"/>
      </c:dateAx>
      <c:valAx>
        <c:axId val="8892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1834.41</c:v>
                </c:pt>
                <c:pt idx="1">
                  <c:v>2024.62</c:v>
                </c:pt>
                <c:pt idx="2">
                  <c:v>770.63</c:v>
                </c:pt>
                <c:pt idx="3">
                  <c:v>760.23</c:v>
                </c:pt>
                <c:pt idx="4">
                  <c:v>685.54</c:v>
                </c:pt>
              </c:numCache>
            </c:numRef>
          </c:val>
        </c:ser>
        <c:dLbls>
          <c:showLegendKey val="0"/>
          <c:showVal val="0"/>
          <c:showCatName val="0"/>
          <c:showSerName val="0"/>
          <c:showPercent val="0"/>
          <c:showBubbleSize val="0"/>
        </c:dLbls>
        <c:gapWidth val="150"/>
        <c:axId val="88695936"/>
        <c:axId val="886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8695936"/>
        <c:axId val="88697856"/>
      </c:lineChart>
      <c:dateAx>
        <c:axId val="88695936"/>
        <c:scaling>
          <c:orientation val="minMax"/>
        </c:scaling>
        <c:delete val="1"/>
        <c:axPos val="b"/>
        <c:numFmt formatCode="ge" sourceLinked="1"/>
        <c:majorTickMark val="none"/>
        <c:minorTickMark val="none"/>
        <c:tickLblPos val="none"/>
        <c:crossAx val="88697856"/>
        <c:crosses val="autoZero"/>
        <c:auto val="1"/>
        <c:lblOffset val="100"/>
        <c:baseTimeUnit val="years"/>
      </c:dateAx>
      <c:valAx>
        <c:axId val="8869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255.23</c:v>
                </c:pt>
                <c:pt idx="1">
                  <c:v>243.69</c:v>
                </c:pt>
                <c:pt idx="2">
                  <c:v>236.02</c:v>
                </c:pt>
                <c:pt idx="3">
                  <c:v>221.56</c:v>
                </c:pt>
                <c:pt idx="4">
                  <c:v>210.06</c:v>
                </c:pt>
              </c:numCache>
            </c:numRef>
          </c:val>
        </c:ser>
        <c:dLbls>
          <c:showLegendKey val="0"/>
          <c:showVal val="0"/>
          <c:showCatName val="0"/>
          <c:showSerName val="0"/>
          <c:showPercent val="0"/>
          <c:showBubbleSize val="0"/>
        </c:dLbls>
        <c:gapWidth val="150"/>
        <c:axId val="88740608"/>
        <c:axId val="88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8740608"/>
        <c:axId val="88742528"/>
      </c:lineChart>
      <c:dateAx>
        <c:axId val="88740608"/>
        <c:scaling>
          <c:orientation val="minMax"/>
        </c:scaling>
        <c:delete val="1"/>
        <c:axPos val="b"/>
        <c:numFmt formatCode="ge" sourceLinked="1"/>
        <c:majorTickMark val="none"/>
        <c:minorTickMark val="none"/>
        <c:tickLblPos val="none"/>
        <c:crossAx val="88742528"/>
        <c:crosses val="autoZero"/>
        <c:auto val="1"/>
        <c:lblOffset val="100"/>
        <c:baseTimeUnit val="years"/>
      </c:dateAx>
      <c:valAx>
        <c:axId val="8874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99.8</c:v>
                </c:pt>
                <c:pt idx="1">
                  <c:v>98.5</c:v>
                </c:pt>
                <c:pt idx="2">
                  <c:v>99.26</c:v>
                </c:pt>
                <c:pt idx="3">
                  <c:v>94.48</c:v>
                </c:pt>
                <c:pt idx="4">
                  <c:v>96.22</c:v>
                </c:pt>
              </c:numCache>
            </c:numRef>
          </c:val>
        </c:ser>
        <c:dLbls>
          <c:showLegendKey val="0"/>
          <c:showVal val="0"/>
          <c:showCatName val="0"/>
          <c:showSerName val="0"/>
          <c:showPercent val="0"/>
          <c:showBubbleSize val="0"/>
        </c:dLbls>
        <c:gapWidth val="150"/>
        <c:axId val="88754432"/>
        <c:axId val="88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8754432"/>
        <c:axId val="88781184"/>
      </c:lineChart>
      <c:dateAx>
        <c:axId val="88754432"/>
        <c:scaling>
          <c:orientation val="minMax"/>
        </c:scaling>
        <c:delete val="1"/>
        <c:axPos val="b"/>
        <c:numFmt formatCode="ge" sourceLinked="1"/>
        <c:majorTickMark val="none"/>
        <c:minorTickMark val="none"/>
        <c:tickLblPos val="none"/>
        <c:crossAx val="88781184"/>
        <c:crosses val="autoZero"/>
        <c:auto val="1"/>
        <c:lblOffset val="100"/>
        <c:baseTimeUnit val="years"/>
      </c:dateAx>
      <c:valAx>
        <c:axId val="88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205.52</c:v>
                </c:pt>
                <c:pt idx="1">
                  <c:v>208.84</c:v>
                </c:pt>
                <c:pt idx="2">
                  <c:v>207.56</c:v>
                </c:pt>
                <c:pt idx="3">
                  <c:v>218.22</c:v>
                </c:pt>
                <c:pt idx="4">
                  <c:v>214.99</c:v>
                </c:pt>
              </c:numCache>
            </c:numRef>
          </c:val>
        </c:ser>
        <c:dLbls>
          <c:showLegendKey val="0"/>
          <c:showVal val="0"/>
          <c:showCatName val="0"/>
          <c:showSerName val="0"/>
          <c:showPercent val="0"/>
          <c:showBubbleSize val="0"/>
        </c:dLbls>
        <c:gapWidth val="150"/>
        <c:axId val="89212416"/>
        <c:axId val="892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9212416"/>
        <c:axId val="89214336"/>
      </c:lineChart>
      <c:dateAx>
        <c:axId val="89212416"/>
        <c:scaling>
          <c:orientation val="minMax"/>
        </c:scaling>
        <c:delete val="1"/>
        <c:axPos val="b"/>
        <c:numFmt formatCode="ge" sourceLinked="1"/>
        <c:majorTickMark val="none"/>
        <c:minorTickMark val="none"/>
        <c:tickLblPos val="none"/>
        <c:crossAx val="89214336"/>
        <c:crosses val="autoZero"/>
        <c:auto val="1"/>
        <c:lblOffset val="100"/>
        <c:baseTimeUnit val="years"/>
      </c:dateAx>
      <c:valAx>
        <c:axId val="892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4"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宮城県　加美町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116</v>
      </c>
      <c r="AE8" s="87"/>
      <c r="AF8" s="87"/>
      <c r="AG8" s="87"/>
      <c r="AH8" s="87"/>
      <c r="AI8" s="87"/>
      <c r="AJ8" s="87"/>
      <c r="AK8" s="5"/>
      <c r="AL8" s="74">
        <f>データ!$R$6</f>
        <v>24212</v>
      </c>
      <c r="AM8" s="74"/>
      <c r="AN8" s="74"/>
      <c r="AO8" s="74"/>
      <c r="AP8" s="74"/>
      <c r="AQ8" s="74"/>
      <c r="AR8" s="74"/>
      <c r="AS8" s="74"/>
      <c r="AT8" s="70">
        <f>データ!$S$6</f>
        <v>460.67</v>
      </c>
      <c r="AU8" s="71"/>
      <c r="AV8" s="71"/>
      <c r="AW8" s="71"/>
      <c r="AX8" s="71"/>
      <c r="AY8" s="71"/>
      <c r="AZ8" s="71"/>
      <c r="BA8" s="71"/>
      <c r="BB8" s="73">
        <f>データ!$T$6</f>
        <v>52.56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71.02</v>
      </c>
      <c r="J10" s="71"/>
      <c r="K10" s="71"/>
      <c r="L10" s="71"/>
      <c r="M10" s="71"/>
      <c r="N10" s="71"/>
      <c r="O10" s="72"/>
      <c r="P10" s="73">
        <f>データ!$P$6</f>
        <v>99.51</v>
      </c>
      <c r="Q10" s="73"/>
      <c r="R10" s="73"/>
      <c r="S10" s="73"/>
      <c r="T10" s="73"/>
      <c r="U10" s="73"/>
      <c r="V10" s="73"/>
      <c r="W10" s="74">
        <f>データ!$Q$6</f>
        <v>4114</v>
      </c>
      <c r="X10" s="74"/>
      <c r="Y10" s="74"/>
      <c r="Z10" s="74"/>
      <c r="AA10" s="74"/>
      <c r="AB10" s="74"/>
      <c r="AC10" s="74"/>
      <c r="AD10" s="2"/>
      <c r="AE10" s="2"/>
      <c r="AF10" s="2"/>
      <c r="AG10" s="2"/>
      <c r="AH10" s="5"/>
      <c r="AI10" s="5"/>
      <c r="AJ10" s="5"/>
      <c r="AK10" s="5"/>
      <c r="AL10" s="74">
        <f>データ!$U$6</f>
        <v>23953</v>
      </c>
      <c r="AM10" s="74"/>
      <c r="AN10" s="74"/>
      <c r="AO10" s="74"/>
      <c r="AP10" s="74"/>
      <c r="AQ10" s="74"/>
      <c r="AR10" s="74"/>
      <c r="AS10" s="74"/>
      <c r="AT10" s="70">
        <f>データ!$V$6</f>
        <v>54.52</v>
      </c>
      <c r="AU10" s="71"/>
      <c r="AV10" s="71"/>
      <c r="AW10" s="71"/>
      <c r="AX10" s="71"/>
      <c r="AY10" s="71"/>
      <c r="AZ10" s="71"/>
      <c r="BA10" s="71"/>
      <c r="BB10" s="73">
        <f>データ!$W$6</f>
        <v>439.34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44458</v>
      </c>
      <c r="D6" s="34">
        <f t="shared" si="3"/>
        <v>46</v>
      </c>
      <c r="E6" s="34">
        <f t="shared" si="3"/>
        <v>1</v>
      </c>
      <c r="F6" s="34">
        <f t="shared" si="3"/>
        <v>0</v>
      </c>
      <c r="G6" s="34">
        <f t="shared" si="3"/>
        <v>1</v>
      </c>
      <c r="H6" s="34" t="str">
        <f t="shared" si="3"/>
        <v>宮城県　加美町</v>
      </c>
      <c r="I6" s="34" t="str">
        <f t="shared" si="3"/>
        <v>法適用</v>
      </c>
      <c r="J6" s="34" t="str">
        <f t="shared" si="3"/>
        <v>水道事業</v>
      </c>
      <c r="K6" s="34" t="str">
        <f t="shared" si="3"/>
        <v>末端給水事業</v>
      </c>
      <c r="L6" s="34" t="str">
        <f t="shared" si="3"/>
        <v>A6</v>
      </c>
      <c r="M6" s="34">
        <f t="shared" si="3"/>
        <v>0</v>
      </c>
      <c r="N6" s="35" t="str">
        <f t="shared" si="3"/>
        <v>-</v>
      </c>
      <c r="O6" s="35">
        <f t="shared" si="3"/>
        <v>71.02</v>
      </c>
      <c r="P6" s="35">
        <f t="shared" si="3"/>
        <v>99.51</v>
      </c>
      <c r="Q6" s="35">
        <f t="shared" si="3"/>
        <v>4114</v>
      </c>
      <c r="R6" s="35">
        <f t="shared" si="3"/>
        <v>24212</v>
      </c>
      <c r="S6" s="35">
        <f t="shared" si="3"/>
        <v>460.67</v>
      </c>
      <c r="T6" s="35">
        <f t="shared" si="3"/>
        <v>52.56</v>
      </c>
      <c r="U6" s="35">
        <f t="shared" si="3"/>
        <v>23953</v>
      </c>
      <c r="V6" s="35">
        <f t="shared" si="3"/>
        <v>54.52</v>
      </c>
      <c r="W6" s="35">
        <f t="shared" si="3"/>
        <v>439.34</v>
      </c>
      <c r="X6" s="36">
        <f>IF(X7="",NA(),X7)</f>
        <v>103.37</v>
      </c>
      <c r="Y6" s="36">
        <f t="shared" ref="Y6:AG6" si="4">IF(Y7="",NA(),Y7)</f>
        <v>102.8</v>
      </c>
      <c r="Z6" s="36">
        <f t="shared" si="4"/>
        <v>104.39</v>
      </c>
      <c r="AA6" s="36">
        <f t="shared" si="4"/>
        <v>99.95</v>
      </c>
      <c r="AB6" s="36">
        <f t="shared" si="4"/>
        <v>103.62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1834.41</v>
      </c>
      <c r="AU6" s="36">
        <f t="shared" ref="AU6:BC6" si="6">IF(AU7="",NA(),AU7)</f>
        <v>2024.62</v>
      </c>
      <c r="AV6" s="36">
        <f t="shared" si="6"/>
        <v>770.63</v>
      </c>
      <c r="AW6" s="36">
        <f t="shared" si="6"/>
        <v>760.23</v>
      </c>
      <c r="AX6" s="36">
        <f t="shared" si="6"/>
        <v>685.54</v>
      </c>
      <c r="AY6" s="36">
        <f t="shared" si="6"/>
        <v>915.5</v>
      </c>
      <c r="AZ6" s="36">
        <f t="shared" si="6"/>
        <v>963.24</v>
      </c>
      <c r="BA6" s="36">
        <f t="shared" si="6"/>
        <v>381.53</v>
      </c>
      <c r="BB6" s="36">
        <f t="shared" si="6"/>
        <v>391.54</v>
      </c>
      <c r="BC6" s="36">
        <f t="shared" si="6"/>
        <v>384.34</v>
      </c>
      <c r="BD6" s="35" t="str">
        <f>IF(BD7="","",IF(BD7="-","【-】","【"&amp;SUBSTITUTE(TEXT(BD7,"#,##0.00"),"-","△")&amp;"】"))</f>
        <v>【262.87】</v>
      </c>
      <c r="BE6" s="36">
        <f>IF(BE7="",NA(),BE7)</f>
        <v>255.23</v>
      </c>
      <c r="BF6" s="36">
        <f t="shared" ref="BF6:BN6" si="7">IF(BF7="",NA(),BF7)</f>
        <v>243.69</v>
      </c>
      <c r="BG6" s="36">
        <f t="shared" si="7"/>
        <v>236.02</v>
      </c>
      <c r="BH6" s="36">
        <f t="shared" si="7"/>
        <v>221.56</v>
      </c>
      <c r="BI6" s="36">
        <f t="shared" si="7"/>
        <v>210.06</v>
      </c>
      <c r="BJ6" s="36">
        <f t="shared" si="7"/>
        <v>404.78</v>
      </c>
      <c r="BK6" s="36">
        <f t="shared" si="7"/>
        <v>400.38</v>
      </c>
      <c r="BL6" s="36">
        <f t="shared" si="7"/>
        <v>393.27</v>
      </c>
      <c r="BM6" s="36">
        <f t="shared" si="7"/>
        <v>386.97</v>
      </c>
      <c r="BN6" s="36">
        <f t="shared" si="7"/>
        <v>380.58</v>
      </c>
      <c r="BO6" s="35" t="str">
        <f>IF(BO7="","",IF(BO7="-","【-】","【"&amp;SUBSTITUTE(TEXT(BO7,"#,##0.00"),"-","△")&amp;"】"))</f>
        <v>【270.87】</v>
      </c>
      <c r="BP6" s="36">
        <f>IF(BP7="",NA(),BP7)</f>
        <v>99.8</v>
      </c>
      <c r="BQ6" s="36">
        <f t="shared" ref="BQ6:BY6" si="8">IF(BQ7="",NA(),BQ7)</f>
        <v>98.5</v>
      </c>
      <c r="BR6" s="36">
        <f t="shared" si="8"/>
        <v>99.26</v>
      </c>
      <c r="BS6" s="36">
        <f t="shared" si="8"/>
        <v>94.48</v>
      </c>
      <c r="BT6" s="36">
        <f t="shared" si="8"/>
        <v>96.22</v>
      </c>
      <c r="BU6" s="36">
        <f t="shared" si="8"/>
        <v>98.07</v>
      </c>
      <c r="BV6" s="36">
        <f t="shared" si="8"/>
        <v>96.56</v>
      </c>
      <c r="BW6" s="36">
        <f t="shared" si="8"/>
        <v>100.47</v>
      </c>
      <c r="BX6" s="36">
        <f t="shared" si="8"/>
        <v>101.72</v>
      </c>
      <c r="BY6" s="36">
        <f t="shared" si="8"/>
        <v>102.38</v>
      </c>
      <c r="BZ6" s="35" t="str">
        <f>IF(BZ7="","",IF(BZ7="-","【-】","【"&amp;SUBSTITUTE(TEXT(BZ7,"#,##0.00"),"-","△")&amp;"】"))</f>
        <v>【105.59】</v>
      </c>
      <c r="CA6" s="36">
        <f>IF(CA7="",NA(),CA7)</f>
        <v>205.52</v>
      </c>
      <c r="CB6" s="36">
        <f t="shared" ref="CB6:CJ6" si="9">IF(CB7="",NA(),CB7)</f>
        <v>208.84</v>
      </c>
      <c r="CC6" s="36">
        <f t="shared" si="9"/>
        <v>207.56</v>
      </c>
      <c r="CD6" s="36">
        <f t="shared" si="9"/>
        <v>218.22</v>
      </c>
      <c r="CE6" s="36">
        <f t="shared" si="9"/>
        <v>214.99</v>
      </c>
      <c r="CF6" s="36">
        <f t="shared" si="9"/>
        <v>172.26</v>
      </c>
      <c r="CG6" s="36">
        <f t="shared" si="9"/>
        <v>177.14</v>
      </c>
      <c r="CH6" s="36">
        <f t="shared" si="9"/>
        <v>169.82</v>
      </c>
      <c r="CI6" s="36">
        <f t="shared" si="9"/>
        <v>168.2</v>
      </c>
      <c r="CJ6" s="36">
        <f t="shared" si="9"/>
        <v>168.67</v>
      </c>
      <c r="CK6" s="35" t="str">
        <f>IF(CK7="","",IF(CK7="-","【-】","【"&amp;SUBSTITUTE(TEXT(CK7,"#,##0.00"),"-","△")&amp;"】"))</f>
        <v>【163.27】</v>
      </c>
      <c r="CL6" s="36">
        <f>IF(CL7="",NA(),CL7)</f>
        <v>61.24</v>
      </c>
      <c r="CM6" s="36">
        <f t="shared" ref="CM6:CU6" si="10">IF(CM7="",NA(),CM7)</f>
        <v>59.79</v>
      </c>
      <c r="CN6" s="36">
        <f t="shared" si="10"/>
        <v>57.89</v>
      </c>
      <c r="CO6" s="36">
        <f t="shared" si="10"/>
        <v>69.819999999999993</v>
      </c>
      <c r="CP6" s="36">
        <f t="shared" si="10"/>
        <v>69.3</v>
      </c>
      <c r="CQ6" s="36">
        <f t="shared" si="10"/>
        <v>55.68</v>
      </c>
      <c r="CR6" s="36">
        <f t="shared" si="10"/>
        <v>55.64</v>
      </c>
      <c r="CS6" s="36">
        <f t="shared" si="10"/>
        <v>55.13</v>
      </c>
      <c r="CT6" s="36">
        <f t="shared" si="10"/>
        <v>54.77</v>
      </c>
      <c r="CU6" s="36">
        <f t="shared" si="10"/>
        <v>54.92</v>
      </c>
      <c r="CV6" s="35" t="str">
        <f>IF(CV7="","",IF(CV7="-","【-】","【"&amp;SUBSTITUTE(TEXT(CV7,"#,##0.00"),"-","△")&amp;"】"))</f>
        <v>【59.94】</v>
      </c>
      <c r="CW6" s="36">
        <f>IF(CW7="",NA(),CW7)</f>
        <v>79.84</v>
      </c>
      <c r="CX6" s="36">
        <f t="shared" ref="CX6:DF6" si="11">IF(CX7="",NA(),CX7)</f>
        <v>80.59</v>
      </c>
      <c r="CY6" s="36">
        <f t="shared" si="11"/>
        <v>81.23</v>
      </c>
      <c r="CZ6" s="36">
        <f t="shared" si="11"/>
        <v>81.84</v>
      </c>
      <c r="DA6" s="36">
        <f t="shared" si="11"/>
        <v>81.760000000000005</v>
      </c>
      <c r="DB6" s="36">
        <f t="shared" si="11"/>
        <v>83.18</v>
      </c>
      <c r="DC6" s="36">
        <f t="shared" si="11"/>
        <v>83.09</v>
      </c>
      <c r="DD6" s="36">
        <f t="shared" si="11"/>
        <v>83</v>
      </c>
      <c r="DE6" s="36">
        <f t="shared" si="11"/>
        <v>82.89</v>
      </c>
      <c r="DF6" s="36">
        <f t="shared" si="11"/>
        <v>82.66</v>
      </c>
      <c r="DG6" s="35" t="str">
        <f>IF(DG7="","",IF(DG7="-","【-】","【"&amp;SUBSTITUTE(TEXT(DG7,"#,##0.00"),"-","△")&amp;"】"))</f>
        <v>【90.22】</v>
      </c>
      <c r="DH6" s="36">
        <f>IF(DH7="",NA(),DH7)</f>
        <v>37.36</v>
      </c>
      <c r="DI6" s="36">
        <f t="shared" ref="DI6:DQ6" si="12">IF(DI7="",NA(),DI7)</f>
        <v>38.75</v>
      </c>
      <c r="DJ6" s="36">
        <f t="shared" si="12"/>
        <v>56.63</v>
      </c>
      <c r="DK6" s="36">
        <f t="shared" si="12"/>
        <v>57.94</v>
      </c>
      <c r="DL6" s="36">
        <f t="shared" si="12"/>
        <v>59.25</v>
      </c>
      <c r="DM6" s="36">
        <f t="shared" si="12"/>
        <v>38.07</v>
      </c>
      <c r="DN6" s="36">
        <f t="shared" si="12"/>
        <v>39.06</v>
      </c>
      <c r="DO6" s="36">
        <f t="shared" si="12"/>
        <v>46.66</v>
      </c>
      <c r="DP6" s="36">
        <f t="shared" si="12"/>
        <v>47.46</v>
      </c>
      <c r="DQ6" s="36">
        <f t="shared" si="12"/>
        <v>48.49</v>
      </c>
      <c r="DR6" s="35" t="str">
        <f>IF(DR7="","",IF(DR7="-","【-】","【"&amp;SUBSTITUTE(TEXT(DR7,"#,##0.00"),"-","△")&amp;"】"))</f>
        <v>【47.91】</v>
      </c>
      <c r="DS6" s="36">
        <f>IF(DS7="",NA(),DS7)</f>
        <v>21.7</v>
      </c>
      <c r="DT6" s="36">
        <f t="shared" ref="DT6:EB6" si="13">IF(DT7="",NA(),DT7)</f>
        <v>34.81</v>
      </c>
      <c r="DU6" s="36">
        <f t="shared" si="13"/>
        <v>36.6</v>
      </c>
      <c r="DV6" s="35">
        <f t="shared" si="13"/>
        <v>0</v>
      </c>
      <c r="DW6" s="36">
        <f t="shared" si="13"/>
        <v>62.49</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44458</v>
      </c>
      <c r="D7" s="38">
        <v>46</v>
      </c>
      <c r="E7" s="38">
        <v>1</v>
      </c>
      <c r="F7" s="38">
        <v>0</v>
      </c>
      <c r="G7" s="38">
        <v>1</v>
      </c>
      <c r="H7" s="38" t="s">
        <v>105</v>
      </c>
      <c r="I7" s="38" t="s">
        <v>106</v>
      </c>
      <c r="J7" s="38" t="s">
        <v>107</v>
      </c>
      <c r="K7" s="38" t="s">
        <v>108</v>
      </c>
      <c r="L7" s="38" t="s">
        <v>109</v>
      </c>
      <c r="M7" s="38"/>
      <c r="N7" s="39" t="s">
        <v>110</v>
      </c>
      <c r="O7" s="39">
        <v>71.02</v>
      </c>
      <c r="P7" s="39">
        <v>99.51</v>
      </c>
      <c r="Q7" s="39">
        <v>4114</v>
      </c>
      <c r="R7" s="39">
        <v>24212</v>
      </c>
      <c r="S7" s="39">
        <v>460.67</v>
      </c>
      <c r="T7" s="39">
        <v>52.56</v>
      </c>
      <c r="U7" s="39">
        <v>23953</v>
      </c>
      <c r="V7" s="39">
        <v>54.52</v>
      </c>
      <c r="W7" s="39">
        <v>439.34</v>
      </c>
      <c r="X7" s="39">
        <v>103.37</v>
      </c>
      <c r="Y7" s="39">
        <v>102.8</v>
      </c>
      <c r="Z7" s="39">
        <v>104.39</v>
      </c>
      <c r="AA7" s="39">
        <v>99.95</v>
      </c>
      <c r="AB7" s="39">
        <v>103.62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1834.41</v>
      </c>
      <c r="AU7" s="39">
        <v>2024.62</v>
      </c>
      <c r="AV7" s="39">
        <v>770.63</v>
      </c>
      <c r="AW7" s="39">
        <v>760.23</v>
      </c>
      <c r="AX7" s="39">
        <v>685.54</v>
      </c>
      <c r="AY7" s="39">
        <v>915.5</v>
      </c>
      <c r="AZ7" s="39">
        <v>963.24</v>
      </c>
      <c r="BA7" s="39">
        <v>381.53</v>
      </c>
      <c r="BB7" s="39">
        <v>391.54</v>
      </c>
      <c r="BC7" s="39">
        <v>384.34</v>
      </c>
      <c r="BD7" s="39">
        <v>262.87</v>
      </c>
      <c r="BE7" s="39">
        <v>255.23</v>
      </c>
      <c r="BF7" s="39">
        <v>243.69</v>
      </c>
      <c r="BG7" s="39">
        <v>236.02</v>
      </c>
      <c r="BH7" s="39">
        <v>221.56</v>
      </c>
      <c r="BI7" s="39">
        <v>210.06</v>
      </c>
      <c r="BJ7" s="39">
        <v>404.78</v>
      </c>
      <c r="BK7" s="39">
        <v>400.38</v>
      </c>
      <c r="BL7" s="39">
        <v>393.27</v>
      </c>
      <c r="BM7" s="39">
        <v>386.97</v>
      </c>
      <c r="BN7" s="39">
        <v>380.58</v>
      </c>
      <c r="BO7" s="39">
        <v>270.87</v>
      </c>
      <c r="BP7" s="39">
        <v>99.8</v>
      </c>
      <c r="BQ7" s="39">
        <v>98.5</v>
      </c>
      <c r="BR7" s="39">
        <v>99.26</v>
      </c>
      <c r="BS7" s="39">
        <v>94.48</v>
      </c>
      <c r="BT7" s="39">
        <v>96.22</v>
      </c>
      <c r="BU7" s="39">
        <v>98.07</v>
      </c>
      <c r="BV7" s="39">
        <v>96.56</v>
      </c>
      <c r="BW7" s="39">
        <v>100.47</v>
      </c>
      <c r="BX7" s="39">
        <v>101.72</v>
      </c>
      <c r="BY7" s="39">
        <v>102.38</v>
      </c>
      <c r="BZ7" s="39">
        <v>105.59</v>
      </c>
      <c r="CA7" s="39">
        <v>205.52</v>
      </c>
      <c r="CB7" s="39">
        <v>208.84</v>
      </c>
      <c r="CC7" s="39">
        <v>207.56</v>
      </c>
      <c r="CD7" s="39">
        <v>218.22</v>
      </c>
      <c r="CE7" s="39">
        <v>214.99</v>
      </c>
      <c r="CF7" s="39">
        <v>172.26</v>
      </c>
      <c r="CG7" s="39">
        <v>177.14</v>
      </c>
      <c r="CH7" s="39">
        <v>169.82</v>
      </c>
      <c r="CI7" s="39">
        <v>168.2</v>
      </c>
      <c r="CJ7" s="39">
        <v>168.67</v>
      </c>
      <c r="CK7" s="39">
        <v>163.27000000000001</v>
      </c>
      <c r="CL7" s="39">
        <v>61.24</v>
      </c>
      <c r="CM7" s="39">
        <v>59.79</v>
      </c>
      <c r="CN7" s="39">
        <v>57.89</v>
      </c>
      <c r="CO7" s="39">
        <v>69.819999999999993</v>
      </c>
      <c r="CP7" s="39">
        <v>69.3</v>
      </c>
      <c r="CQ7" s="39">
        <v>55.68</v>
      </c>
      <c r="CR7" s="39">
        <v>55.64</v>
      </c>
      <c r="CS7" s="39">
        <v>55.13</v>
      </c>
      <c r="CT7" s="39">
        <v>54.77</v>
      </c>
      <c r="CU7" s="39">
        <v>54.92</v>
      </c>
      <c r="CV7" s="39">
        <v>59.94</v>
      </c>
      <c r="CW7" s="39">
        <v>79.84</v>
      </c>
      <c r="CX7" s="39">
        <v>80.59</v>
      </c>
      <c r="CY7" s="39">
        <v>81.23</v>
      </c>
      <c r="CZ7" s="39">
        <v>81.84</v>
      </c>
      <c r="DA7" s="39">
        <v>81.760000000000005</v>
      </c>
      <c r="DB7" s="39">
        <v>83.18</v>
      </c>
      <c r="DC7" s="39">
        <v>83.09</v>
      </c>
      <c r="DD7" s="39">
        <v>83</v>
      </c>
      <c r="DE7" s="39">
        <v>82.89</v>
      </c>
      <c r="DF7" s="39">
        <v>82.66</v>
      </c>
      <c r="DG7" s="39">
        <v>90.22</v>
      </c>
      <c r="DH7" s="39">
        <v>37.36</v>
      </c>
      <c r="DI7" s="39">
        <v>38.75</v>
      </c>
      <c r="DJ7" s="39">
        <v>56.63</v>
      </c>
      <c r="DK7" s="39">
        <v>57.94</v>
      </c>
      <c r="DL7" s="39">
        <v>59.25</v>
      </c>
      <c r="DM7" s="39">
        <v>38.07</v>
      </c>
      <c r="DN7" s="39">
        <v>39.06</v>
      </c>
      <c r="DO7" s="39">
        <v>46.66</v>
      </c>
      <c r="DP7" s="39">
        <v>47.46</v>
      </c>
      <c r="DQ7" s="39">
        <v>48.49</v>
      </c>
      <c r="DR7" s="39">
        <v>47.91</v>
      </c>
      <c r="DS7" s="39">
        <v>21.7</v>
      </c>
      <c r="DT7" s="39">
        <v>34.81</v>
      </c>
      <c r="DU7" s="39">
        <v>36.6</v>
      </c>
      <c r="DV7" s="39">
        <v>0</v>
      </c>
      <c r="DW7" s="39">
        <v>62.49</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cp:lastModifiedBy>
  <dcterms:created xsi:type="dcterms:W3CDTF">2017-12-25T01:21:57Z</dcterms:created>
  <dcterms:modified xsi:type="dcterms:W3CDTF">2018-02-06T04:36:52Z</dcterms:modified>
  <cp:category/>
</cp:coreProperties>
</file>