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30 色麻町★\02修正後\"/>
    </mc:Choice>
  </mc:AlternateContent>
  <workbookProtection workbookPassword="B319" lockStructure="1"/>
  <bookViews>
    <workbookView xWindow="0" yWindow="0" windowWidth="15345" windowHeight="445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<sst xmlns="http://schemas.openxmlformats.org/spreadsheetml/2006/main" count="232" uniqueCount="120">
  <si>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</si>
  <si>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</si>
  <si>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</si>
  <si>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</si>
  <si>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</si>
  <si>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</si>
  <si>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</si>
  <si>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</si>
  <si>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</si>
  <si>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</si>
  <si>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</si>
  <si>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</si>
  <si>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</si>
  <si>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</si>
  <si>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</si>
  <si>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</si>
  <si>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</si>
  <si>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</si>
  <si>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</si>
  <si>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</si>
  <si>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</si>
  <si>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</si>
  <si>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</si>
  <si>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</si>
  <si>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</si>
  <si>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</si>
  <si>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</si>
  <si>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</si>
  <si>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</si>
  <si>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</si>
  <si>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</si>
  <si>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</si>
  <si>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</si>
  <si>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</si>
  <si>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</si>
  <si>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</si>
  <si>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</si>
  <si>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</si>
  <si>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</si>
  <si>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</si>
  <si>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</si>
  <si>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</si>
  <si>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</si>
  <si>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</si>
  <si>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</si>
  <si>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</si>
  <si>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</si>
  <si>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</si>
  <si>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</si>
  <si>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</si>
  <si>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</si>
  <si>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</si>
  <si>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</si>
  <si>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</si>
  <si>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</si>
  <si>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</si>
  <si>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</si>
  <si>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</si>
  <si>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</si>
  <si>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</si>
  <si>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</si>
  <si>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</si>
  <si>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</si>
  <si>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</si>
  <si>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</si>
  <si>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</si>
  <si>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</si>
  <si>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</si>
  <si>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</si>
  <si>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</si>
  <si>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</si>
  <si>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</si>
  <si>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</si>
  <si>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</si>
  <si>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</si>
  <si>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</si>
  <si>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</si>
  <si>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</si>
  <si>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</si>
  <si>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</si>
  <si>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</si>
  <si>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</si>
  <si>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</si>
  <si>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</si>
  <si>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</si>
  <si>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</si>
  <si>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</si>
  <si>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</si>
  <si>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</si>
  <si>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</si>
  <si>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</si>
  <si>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</si>
  <si>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</si>
  <si>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</si>
  <si>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</si>
  <si>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</si>
  <si>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</si>
  <si>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</si>
  <si>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</si>
  <si>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</si>
  <si>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</si>
  <si>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</si>
  <si>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</si>
  <si>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</si>
  <si>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</si>
  <si>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色麻町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</si>
  <si>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</si>
  <si>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</si>
  <si>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</si>
  <si>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</si>
  <si>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</si>
  <si>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</si>
  <si>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</si>
  <si>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</si>
  <si>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</si>
  <si>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</si>
  <si>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経年化率の状況については全国平均・類似団体共に平均を大きく上回っている。本町には「王城寺原演習場」という防衛省の施設があり、交付金を財源とし、老朽管の更新計画に基づき計画的に更新を行うこととしている。</t>
    <phoneticPr fontId="4"/>
  </si>
  <si>
    <t>非設置</t>
    <rPh sb="0" eb="1">
      <t>ヒ</t>
    </rPh>
    <rPh sb="1" eb="3">
      <t>セッチ</t>
    </rPh>
    <phoneticPr fontId="4"/>
  </si>
  <si>
    <t>有収率が低い要因として、昭和４０年代に水道施設整備が始まった際、短期間で普及率を高める為、圃場内や畑に配水管を敷設した箇所で老朽化に伴う漏水が発生している事が挙げられる。現在、有収率向上のため漏水調査を行い、老朽管の修繕を実施している。また、今後、車歩道内に配水管を新たに敷設し、老朽管の更新計画に基づき計画的に更新を行うこととする。</t>
    <rPh sb="79" eb="80">
      <t>ア</t>
    </rPh>
    <rPh sb="85" eb="87">
      <t>ゲンザイ</t>
    </rPh>
    <rPh sb="101" eb="102">
      <t>オコナ</t>
    </rPh>
    <rPh sb="106" eb="107">
      <t>カン</t>
    </rPh>
    <rPh sb="121" eb="123">
      <t>コンゴ</t>
    </rPh>
    <phoneticPr fontId="4"/>
  </si>
  <si>
    <t>本町の有収率が全国平均・類似団体共に低いのは以前からの課題である。老朽管による漏水の改善を更新計画に基づき更新を行い、有収率の向上に努める。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</si>
</sst>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0.02</c:v>
                </c:pt>
                <c:pt idx="1">
                  <c:v>3.14</c:v>
                </c:pt>
                <c:pt idx="2">
                  <c:v>0.24</c:v>
                </c:pt>
                <c:pt idx="3" formatCode="#,##0.00;&quot;△&quot;#,##0.00">
                  <c:v>0</c:v>
                </c:pt>
                <c:pt idx="4" formatCode="#,##0.00;&quot;△&quot;#,##0.00">
                  <c:v>0</c:v>
                </c:pt>
              </c:numCache>
            </c:numRef>
          </c:val>
          <c:extLst>
            <c:ext xmlns:c16="http://schemas.microsoft.com/office/drawing/2014/chart" uri="{C3380CC4-5D6E-409C-BE32-E72D297353CC}">
              <c16:uniqueId val="{00000000-E0EA-458A-BBA2-14AEDA35A1EB}"/>
            </c:ext>
          </c:extLst>
        </c:ser>
        <c:dLbls>
          <c:showLegendKey val="0"/>
          <c:showVal val="0"/>
          <c:showCatName val="0"/>
          <c:showSerName val="0"/>
          <c:showPercent val="0"/>
          <c:showBubbleSize val="0"/>
        </c:dLbls>
        <c:gapWidth val="150"/>
        <c:axId val="205192192"/>
        <c:axId val="2054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E0EA-458A-BBA2-14AEDA35A1EB}"/>
            </c:ext>
          </c:extLst>
        </c:ser>
        <c:dLbls>
          <c:showLegendKey val="0"/>
          <c:showVal val="0"/>
          <c:showCatName val="0"/>
          <c:showSerName val="0"/>
          <c:showPercent val="0"/>
          <c:showBubbleSize val="0"/>
        </c:dLbls>
        <c:marker val="1"/>
        <c:smooth val="0"/>
        <c:axId val="205192192"/>
        <c:axId val="205481088"/>
      </c:lineChart>
      <c:dateAx>
        <c:axId val="205192192"/>
        <c:scaling>
          <c:orientation val="minMax"/>
        </c:scaling>
        <c:delete val="1"/>
        <c:axPos val="b"/>
        <c:numFmt formatCode="ge" sourceLinked="1"/>
        <c:majorTickMark val="none"/>
        <c:minorTickMark val="none"/>
        <c:tickLblPos val="none"/>
        <c:crossAx val="205481088"/>
        <c:crosses val="autoZero"/>
        <c:auto val="1"/>
        <c:lblOffset val="100"/>
        <c:baseTimeUnit val="years"/>
      </c:dateAx>
      <c:valAx>
        <c:axId val="2054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83.5</c:v>
                </c:pt>
                <c:pt idx="1">
                  <c:v>80.97</c:v>
                </c:pt>
                <c:pt idx="2">
                  <c:v>83.38</c:v>
                </c:pt>
                <c:pt idx="3">
                  <c:v>83.96</c:v>
                </c:pt>
                <c:pt idx="4">
                  <c:v>84.55</c:v>
                </c:pt>
              </c:numCache>
            </c:numRef>
          </c:val>
          <c:extLst>
            <c:ext xmlns:c16="http://schemas.microsoft.com/office/drawing/2014/chart" uri="{C3380CC4-5D6E-409C-BE32-E72D297353CC}">
              <c16:uniqueId val="{00000000-DB97-4556-B442-398BD9B1471C}"/>
            </c:ext>
          </c:extLst>
        </c:ser>
        <c:dLbls>
          <c:showLegendKey val="0"/>
          <c:showVal val="0"/>
          <c:showCatName val="0"/>
          <c:showSerName val="0"/>
          <c:showPercent val="0"/>
          <c:showBubbleSize val="0"/>
        </c:dLbls>
        <c:gapWidth val="150"/>
        <c:axId val="206986624"/>
        <c:axId val="2069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DB97-4556-B442-398BD9B1471C}"/>
            </c:ext>
          </c:extLst>
        </c:ser>
        <c:dLbls>
          <c:showLegendKey val="0"/>
          <c:showVal val="0"/>
          <c:showCatName val="0"/>
          <c:showSerName val="0"/>
          <c:showPercent val="0"/>
          <c:showBubbleSize val="0"/>
        </c:dLbls>
        <c:marker val="1"/>
        <c:smooth val="0"/>
        <c:axId val="206986624"/>
        <c:axId val="206988800"/>
      </c:lineChart>
      <c:dateAx>
        <c:axId val="206986624"/>
        <c:scaling>
          <c:orientation val="minMax"/>
        </c:scaling>
        <c:delete val="1"/>
        <c:axPos val="b"/>
        <c:numFmt formatCode="ge" sourceLinked="1"/>
        <c:majorTickMark val="none"/>
        <c:minorTickMark val="none"/>
        <c:tickLblPos val="none"/>
        <c:crossAx val="206988800"/>
        <c:crosses val="autoZero"/>
        <c:auto val="1"/>
        <c:lblOffset val="100"/>
        <c:baseTimeUnit val="years"/>
      </c:dateAx>
      <c:valAx>
        <c:axId val="2069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63.25</c:v>
                </c:pt>
                <c:pt idx="1">
                  <c:v>63.68</c:v>
                </c:pt>
                <c:pt idx="2">
                  <c:v>62.92</c:v>
                </c:pt>
                <c:pt idx="3">
                  <c:v>63.4</c:v>
                </c:pt>
                <c:pt idx="4">
                  <c:v>62.55</c:v>
                </c:pt>
              </c:numCache>
            </c:numRef>
          </c:val>
          <c:extLst>
            <c:ext xmlns:c16="http://schemas.microsoft.com/office/drawing/2014/chart" uri="{C3380CC4-5D6E-409C-BE32-E72D297353CC}">
              <c16:uniqueId val="{00000000-4A32-4514-BBE4-3650C75A8373}"/>
            </c:ext>
          </c:extLst>
        </c:ser>
        <c:dLbls>
          <c:showLegendKey val="0"/>
          <c:showVal val="0"/>
          <c:showCatName val="0"/>
          <c:showSerName val="0"/>
          <c:showPercent val="0"/>
          <c:showBubbleSize val="0"/>
        </c:dLbls>
        <c:gapWidth val="150"/>
        <c:axId val="207006720"/>
        <c:axId val="2070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4A32-4514-BBE4-3650C75A8373}"/>
            </c:ext>
          </c:extLst>
        </c:ser>
        <c:dLbls>
          <c:showLegendKey val="0"/>
          <c:showVal val="0"/>
          <c:showCatName val="0"/>
          <c:showSerName val="0"/>
          <c:showPercent val="0"/>
          <c:showBubbleSize val="0"/>
        </c:dLbls>
        <c:marker val="1"/>
        <c:smooth val="0"/>
        <c:axId val="207006720"/>
        <c:axId val="207033472"/>
      </c:lineChart>
      <c:dateAx>
        <c:axId val="207006720"/>
        <c:scaling>
          <c:orientation val="minMax"/>
        </c:scaling>
        <c:delete val="1"/>
        <c:axPos val="b"/>
        <c:numFmt formatCode="ge" sourceLinked="1"/>
        <c:majorTickMark val="none"/>
        <c:minorTickMark val="none"/>
        <c:tickLblPos val="none"/>
        <c:crossAx val="207033472"/>
        <c:crosses val="autoZero"/>
        <c:auto val="1"/>
        <c:lblOffset val="100"/>
        <c:baseTimeUnit val="years"/>
      </c:dateAx>
      <c:valAx>
        <c:axId val="2070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121.31</c:v>
                </c:pt>
                <c:pt idx="1">
                  <c:v>113.87</c:v>
                </c:pt>
                <c:pt idx="2">
                  <c:v>99.45</c:v>
                </c:pt>
                <c:pt idx="3">
                  <c:v>111.73</c:v>
                </c:pt>
                <c:pt idx="4">
                  <c:v>110.37</c:v>
                </c:pt>
              </c:numCache>
            </c:numRef>
          </c:val>
          <c:extLst>
            <c:ext xmlns:c16="http://schemas.microsoft.com/office/drawing/2014/chart" uri="{C3380CC4-5D6E-409C-BE32-E72D297353CC}">
              <c16:uniqueId val="{00000000-5550-4B8C-90C0-EC4161E66960}"/>
            </c:ext>
          </c:extLst>
        </c:ser>
        <c:dLbls>
          <c:showLegendKey val="0"/>
          <c:showVal val="0"/>
          <c:showCatName val="0"/>
          <c:showSerName val="0"/>
          <c:showPercent val="0"/>
          <c:showBubbleSize val="0"/>
        </c:dLbls>
        <c:gapWidth val="150"/>
        <c:axId val="205503104"/>
        <c:axId val="2055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5550-4B8C-90C0-EC4161E66960}"/>
            </c:ext>
          </c:extLst>
        </c:ser>
        <c:dLbls>
          <c:showLegendKey val="0"/>
          <c:showVal val="0"/>
          <c:showCatName val="0"/>
          <c:showSerName val="0"/>
          <c:showPercent val="0"/>
          <c:showBubbleSize val="0"/>
        </c:dLbls>
        <c:marker val="1"/>
        <c:smooth val="0"/>
        <c:axId val="205503104"/>
        <c:axId val="205513472"/>
      </c:lineChart>
      <c:dateAx>
        <c:axId val="205503104"/>
        <c:scaling>
          <c:orientation val="minMax"/>
        </c:scaling>
        <c:delete val="1"/>
        <c:axPos val="b"/>
        <c:numFmt formatCode="ge" sourceLinked="1"/>
        <c:majorTickMark val="none"/>
        <c:minorTickMark val="none"/>
        <c:tickLblPos val="none"/>
        <c:crossAx val="205513472"/>
        <c:crosses val="autoZero"/>
        <c:auto val="1"/>
        <c:lblOffset val="100"/>
        <c:baseTimeUnit val="years"/>
      </c:dateAx>
      <c:valAx>
        <c:axId val="20551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5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21.67</c:v>
                </c:pt>
                <c:pt idx="1">
                  <c:v>19.510000000000002</c:v>
                </c:pt>
                <c:pt idx="2">
                  <c:v>46.88</c:v>
                </c:pt>
                <c:pt idx="3">
                  <c:v>48.5</c:v>
                </c:pt>
                <c:pt idx="4">
                  <c:v>50.39</c:v>
                </c:pt>
              </c:numCache>
            </c:numRef>
          </c:val>
          <c:extLst>
            <c:ext xmlns:c16="http://schemas.microsoft.com/office/drawing/2014/chart" uri="{C3380CC4-5D6E-409C-BE32-E72D297353CC}">
              <c16:uniqueId val="{00000000-EFEF-4BC7-A668-211261CC4081}"/>
            </c:ext>
          </c:extLst>
        </c:ser>
        <c:dLbls>
          <c:showLegendKey val="0"/>
          <c:showVal val="0"/>
          <c:showCatName val="0"/>
          <c:showSerName val="0"/>
          <c:showPercent val="0"/>
          <c:showBubbleSize val="0"/>
        </c:dLbls>
        <c:gapWidth val="150"/>
        <c:axId val="205601024"/>
        <c:axId val="2056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EFEF-4BC7-A668-211261CC4081}"/>
            </c:ext>
          </c:extLst>
        </c:ser>
        <c:dLbls>
          <c:showLegendKey val="0"/>
          <c:showVal val="0"/>
          <c:showCatName val="0"/>
          <c:showSerName val="0"/>
          <c:showPercent val="0"/>
          <c:showBubbleSize val="0"/>
        </c:dLbls>
        <c:marker val="1"/>
        <c:smooth val="0"/>
        <c:axId val="205601024"/>
        <c:axId val="205603200"/>
      </c:lineChart>
      <c:dateAx>
        <c:axId val="205601024"/>
        <c:scaling>
          <c:orientation val="minMax"/>
        </c:scaling>
        <c:delete val="1"/>
        <c:axPos val="b"/>
        <c:numFmt formatCode="ge" sourceLinked="1"/>
        <c:majorTickMark val="none"/>
        <c:minorTickMark val="none"/>
        <c:tickLblPos val="none"/>
        <c:crossAx val="205603200"/>
        <c:crosses val="autoZero"/>
        <c:auto val="1"/>
        <c:lblOffset val="100"/>
        <c:baseTimeUnit val="years"/>
      </c:dateAx>
      <c:valAx>
        <c:axId val="2056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63.22</c:v>
                </c:pt>
                <c:pt idx="1">
                  <c:v>61.16</c:v>
                </c:pt>
                <c:pt idx="2">
                  <c:v>61.16</c:v>
                </c:pt>
                <c:pt idx="3">
                  <c:v>61.07</c:v>
                </c:pt>
                <c:pt idx="4">
                  <c:v>61.04</c:v>
                </c:pt>
              </c:numCache>
            </c:numRef>
          </c:val>
          <c:extLst>
            <c:ext xmlns:c16="http://schemas.microsoft.com/office/drawing/2014/chart" uri="{C3380CC4-5D6E-409C-BE32-E72D297353CC}">
              <c16:uniqueId val="{00000000-B2D9-4FB6-8A47-043ACD69D195}"/>
            </c:ext>
          </c:extLst>
        </c:ser>
        <c:dLbls>
          <c:showLegendKey val="0"/>
          <c:showVal val="0"/>
          <c:showCatName val="0"/>
          <c:showSerName val="0"/>
          <c:showPercent val="0"/>
          <c:showBubbleSize val="0"/>
        </c:dLbls>
        <c:gapWidth val="150"/>
        <c:axId val="205637504"/>
        <c:axId val="2056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B2D9-4FB6-8A47-043ACD69D195}"/>
            </c:ext>
          </c:extLst>
        </c:ser>
        <c:dLbls>
          <c:showLegendKey val="0"/>
          <c:showVal val="0"/>
          <c:showCatName val="0"/>
          <c:showSerName val="0"/>
          <c:showPercent val="0"/>
          <c:showBubbleSize val="0"/>
        </c:dLbls>
        <c:marker val="1"/>
        <c:smooth val="0"/>
        <c:axId val="205637504"/>
        <c:axId val="205651968"/>
      </c:lineChart>
      <c:dateAx>
        <c:axId val="205637504"/>
        <c:scaling>
          <c:orientation val="minMax"/>
        </c:scaling>
        <c:delete val="1"/>
        <c:axPos val="b"/>
        <c:numFmt formatCode="ge" sourceLinked="1"/>
        <c:majorTickMark val="none"/>
        <c:minorTickMark val="none"/>
        <c:tickLblPos val="none"/>
        <c:crossAx val="205651968"/>
        <c:crosses val="autoZero"/>
        <c:auto val="1"/>
        <c:lblOffset val="100"/>
        <c:baseTimeUnit val="years"/>
      </c:dateAx>
      <c:valAx>
        <c:axId val="2056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53-4AF6-9A3B-EAEC224FA501}"/>
            </c:ext>
          </c:extLst>
        </c:ser>
        <c:dLbls>
          <c:showLegendKey val="0"/>
          <c:showVal val="0"/>
          <c:showCatName val="0"/>
          <c:showSerName val="0"/>
          <c:showPercent val="0"/>
          <c:showBubbleSize val="0"/>
        </c:dLbls>
        <c:gapWidth val="150"/>
        <c:axId val="205686272"/>
        <c:axId val="2056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3153-4AF6-9A3B-EAEC224FA501}"/>
            </c:ext>
          </c:extLst>
        </c:ser>
        <c:dLbls>
          <c:showLegendKey val="0"/>
          <c:showVal val="0"/>
          <c:showCatName val="0"/>
          <c:showSerName val="0"/>
          <c:showPercent val="0"/>
          <c:showBubbleSize val="0"/>
        </c:dLbls>
        <c:marker val="1"/>
        <c:smooth val="0"/>
        <c:axId val="205686272"/>
        <c:axId val="205688192"/>
      </c:lineChart>
      <c:dateAx>
        <c:axId val="205686272"/>
        <c:scaling>
          <c:orientation val="minMax"/>
        </c:scaling>
        <c:delete val="1"/>
        <c:axPos val="b"/>
        <c:numFmt formatCode="ge" sourceLinked="1"/>
        <c:majorTickMark val="none"/>
        <c:minorTickMark val="none"/>
        <c:tickLblPos val="none"/>
        <c:crossAx val="205688192"/>
        <c:crosses val="autoZero"/>
        <c:auto val="1"/>
        <c:lblOffset val="100"/>
        <c:baseTimeUnit val="years"/>
      </c:dateAx>
      <c:valAx>
        <c:axId val="20568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1247.8499999999999</c:v>
                </c:pt>
                <c:pt idx="1">
                  <c:v>175.08</c:v>
                </c:pt>
                <c:pt idx="2">
                  <c:v>219.28</c:v>
                </c:pt>
                <c:pt idx="3">
                  <c:v>258.42</c:v>
                </c:pt>
                <c:pt idx="4">
                  <c:v>498.41</c:v>
                </c:pt>
              </c:numCache>
            </c:numRef>
          </c:val>
          <c:extLst>
            <c:ext xmlns:c16="http://schemas.microsoft.com/office/drawing/2014/chart" uri="{C3380CC4-5D6E-409C-BE32-E72D297353CC}">
              <c16:uniqueId val="{00000000-9765-43B3-833B-4E1B1213212C}"/>
            </c:ext>
          </c:extLst>
        </c:ser>
        <c:dLbls>
          <c:showLegendKey val="0"/>
          <c:showVal val="0"/>
          <c:showCatName val="0"/>
          <c:showSerName val="0"/>
          <c:showPercent val="0"/>
          <c:showBubbleSize val="0"/>
        </c:dLbls>
        <c:gapWidth val="150"/>
        <c:axId val="206767232"/>
        <c:axId val="206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9765-43B3-833B-4E1B1213212C}"/>
            </c:ext>
          </c:extLst>
        </c:ser>
        <c:dLbls>
          <c:showLegendKey val="0"/>
          <c:showVal val="0"/>
          <c:showCatName val="0"/>
          <c:showSerName val="0"/>
          <c:showPercent val="0"/>
          <c:showBubbleSize val="0"/>
        </c:dLbls>
        <c:marker val="1"/>
        <c:smooth val="0"/>
        <c:axId val="206767232"/>
        <c:axId val="206769152"/>
      </c:lineChart>
      <c:dateAx>
        <c:axId val="206767232"/>
        <c:scaling>
          <c:orientation val="minMax"/>
        </c:scaling>
        <c:delete val="1"/>
        <c:axPos val="b"/>
        <c:numFmt formatCode="ge" sourceLinked="1"/>
        <c:majorTickMark val="none"/>
        <c:minorTickMark val="none"/>
        <c:tickLblPos val="none"/>
        <c:crossAx val="206769152"/>
        <c:crosses val="autoZero"/>
        <c:auto val="1"/>
        <c:lblOffset val="100"/>
        <c:baseTimeUnit val="years"/>
      </c:dateAx>
      <c:valAx>
        <c:axId val="20676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7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199.07</c:v>
                </c:pt>
                <c:pt idx="1">
                  <c:v>231.34</c:v>
                </c:pt>
                <c:pt idx="2">
                  <c:v>215.87</c:v>
                </c:pt>
                <c:pt idx="3">
                  <c:v>199.98</c:v>
                </c:pt>
                <c:pt idx="4">
                  <c:v>189.01</c:v>
                </c:pt>
              </c:numCache>
            </c:numRef>
          </c:val>
          <c:extLst>
            <c:ext xmlns:c16="http://schemas.microsoft.com/office/drawing/2014/chart" uri="{C3380CC4-5D6E-409C-BE32-E72D297353CC}">
              <c16:uniqueId val="{00000000-8659-4A83-9C1F-F6D808EEC479}"/>
            </c:ext>
          </c:extLst>
        </c:ser>
        <c:dLbls>
          <c:showLegendKey val="0"/>
          <c:showVal val="0"/>
          <c:showCatName val="0"/>
          <c:showSerName val="0"/>
          <c:showPercent val="0"/>
          <c:showBubbleSize val="0"/>
        </c:dLbls>
        <c:gapWidth val="150"/>
        <c:axId val="206811904"/>
        <c:axId val="2068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8659-4A83-9C1F-F6D808EEC479}"/>
            </c:ext>
          </c:extLst>
        </c:ser>
        <c:dLbls>
          <c:showLegendKey val="0"/>
          <c:showVal val="0"/>
          <c:showCatName val="0"/>
          <c:showSerName val="0"/>
          <c:showPercent val="0"/>
          <c:showBubbleSize val="0"/>
        </c:dLbls>
        <c:marker val="1"/>
        <c:smooth val="0"/>
        <c:axId val="206811904"/>
        <c:axId val="206813824"/>
      </c:lineChart>
      <c:dateAx>
        <c:axId val="206811904"/>
        <c:scaling>
          <c:orientation val="minMax"/>
        </c:scaling>
        <c:delete val="1"/>
        <c:axPos val="b"/>
        <c:numFmt formatCode="ge" sourceLinked="1"/>
        <c:majorTickMark val="none"/>
        <c:minorTickMark val="none"/>
        <c:tickLblPos val="none"/>
        <c:crossAx val="206813824"/>
        <c:crosses val="autoZero"/>
        <c:auto val="1"/>
        <c:lblOffset val="100"/>
        <c:baseTimeUnit val="years"/>
      </c:dateAx>
      <c:valAx>
        <c:axId val="20681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118.76</c:v>
                </c:pt>
                <c:pt idx="1">
                  <c:v>109.84</c:v>
                </c:pt>
                <c:pt idx="2">
                  <c:v>92.77</c:v>
                </c:pt>
                <c:pt idx="3">
                  <c:v>111.97</c:v>
                </c:pt>
                <c:pt idx="4">
                  <c:v>111.04</c:v>
                </c:pt>
              </c:numCache>
            </c:numRef>
          </c:val>
          <c:extLst>
            <c:ext xmlns:c16="http://schemas.microsoft.com/office/drawing/2014/chart" uri="{C3380CC4-5D6E-409C-BE32-E72D297353CC}">
              <c16:uniqueId val="{00000000-209F-4969-8320-D73E859CF0C2}"/>
            </c:ext>
          </c:extLst>
        </c:ser>
        <c:dLbls>
          <c:showLegendKey val="0"/>
          <c:showVal val="0"/>
          <c:showCatName val="0"/>
          <c:showSerName val="0"/>
          <c:showPercent val="0"/>
          <c:showBubbleSize val="0"/>
        </c:dLbls>
        <c:gapWidth val="150"/>
        <c:axId val="206913920"/>
        <c:axId val="2069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209F-4969-8320-D73E859CF0C2}"/>
            </c:ext>
          </c:extLst>
        </c:ser>
        <c:dLbls>
          <c:showLegendKey val="0"/>
          <c:showVal val="0"/>
          <c:showCatName val="0"/>
          <c:showSerName val="0"/>
          <c:showPercent val="0"/>
          <c:showBubbleSize val="0"/>
        </c:dLbls>
        <c:marker val="1"/>
        <c:smooth val="0"/>
        <c:axId val="206913920"/>
        <c:axId val="206915840"/>
      </c:lineChart>
      <c:dateAx>
        <c:axId val="206913920"/>
        <c:scaling>
          <c:orientation val="minMax"/>
        </c:scaling>
        <c:delete val="1"/>
        <c:axPos val="b"/>
        <c:numFmt formatCode="ge" sourceLinked="1"/>
        <c:majorTickMark val="none"/>
        <c:minorTickMark val="none"/>
        <c:tickLblPos val="none"/>
        <c:crossAx val="206915840"/>
        <c:crosses val="autoZero"/>
        <c:auto val="1"/>
        <c:lblOffset val="100"/>
        <c:baseTimeUnit val="years"/>
      </c:dateAx>
      <c:valAx>
        <c:axId val="2069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169</c:v>
                </c:pt>
                <c:pt idx="1">
                  <c:v>183.29</c:v>
                </c:pt>
                <c:pt idx="2">
                  <c:v>216.88</c:v>
                </c:pt>
                <c:pt idx="3">
                  <c:v>179.98</c:v>
                </c:pt>
                <c:pt idx="4">
                  <c:v>181.83</c:v>
                </c:pt>
              </c:numCache>
            </c:numRef>
          </c:val>
          <c:extLst>
            <c:ext xmlns:c16="http://schemas.microsoft.com/office/drawing/2014/chart" uri="{C3380CC4-5D6E-409C-BE32-E72D297353CC}">
              <c16:uniqueId val="{00000000-010A-4605-AC51-B0258C760C8C}"/>
            </c:ext>
          </c:extLst>
        </c:ser>
        <c:dLbls>
          <c:showLegendKey val="0"/>
          <c:showVal val="0"/>
          <c:showCatName val="0"/>
          <c:showSerName val="0"/>
          <c:showPercent val="0"/>
          <c:showBubbleSize val="0"/>
        </c:dLbls>
        <c:gapWidth val="150"/>
        <c:axId val="206962688"/>
        <c:axId val="2069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010A-4605-AC51-B0258C760C8C}"/>
            </c:ext>
          </c:extLst>
        </c:ser>
        <c:dLbls>
          <c:showLegendKey val="0"/>
          <c:showVal val="0"/>
          <c:showCatName val="0"/>
          <c:showSerName val="0"/>
          <c:showPercent val="0"/>
          <c:showBubbleSize val="0"/>
        </c:dLbls>
        <c:marker val="1"/>
        <c:smooth val="0"/>
        <c:axId val="206962688"/>
        <c:axId val="206964608"/>
      </c:lineChart>
      <c:dateAx>
        <c:axId val="206962688"/>
        <c:scaling>
          <c:orientation val="minMax"/>
        </c:scaling>
        <c:delete val="1"/>
        <c:axPos val="b"/>
        <c:numFmt formatCode="ge" sourceLinked="1"/>
        <c:majorTickMark val="none"/>
        <c:minorTickMark val="none"/>
        <c:tickLblPos val="none"/>
        <c:crossAx val="206964608"/>
        <c:crosses val="autoZero"/>
        <c:auto val="1"/>
        <c:lblOffset val="100"/>
        <c:baseTimeUnit val="years"/>
      </c:dateAx>
      <c:valAx>
        <c:axId val="2069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9"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宮城県　色麻町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117</v>
      </c>
      <c r="AE8" s="60"/>
      <c r="AF8" s="60"/>
      <c r="AG8" s="60"/>
      <c r="AH8" s="60"/>
      <c r="AI8" s="60"/>
      <c r="AJ8" s="60"/>
      <c r="AK8" s="5"/>
      <c r="AL8" s="61">
        <f>データ!$R$6</f>
        <v>7137</v>
      </c>
      <c r="AM8" s="61"/>
      <c r="AN8" s="61"/>
      <c r="AO8" s="61"/>
      <c r="AP8" s="61"/>
      <c r="AQ8" s="61"/>
      <c r="AR8" s="61"/>
      <c r="AS8" s="61"/>
      <c r="AT8" s="51">
        <f>データ!$S$6</f>
        <v>109.28</v>
      </c>
      <c r="AU8" s="52"/>
      <c r="AV8" s="52"/>
      <c r="AW8" s="52"/>
      <c r="AX8" s="52"/>
      <c r="AY8" s="52"/>
      <c r="AZ8" s="52"/>
      <c r="BA8" s="52"/>
      <c r="BB8" s="53">
        <f>データ!$T$6</f>
        <v>65.31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84.62</v>
      </c>
      <c r="J10" s="52"/>
      <c r="K10" s="52"/>
      <c r="L10" s="52"/>
      <c r="M10" s="52"/>
      <c r="N10" s="52"/>
      <c r="O10" s="64"/>
      <c r="P10" s="53">
        <f>データ!$P$6</f>
        <v>99.26</v>
      </c>
      <c r="Q10" s="53"/>
      <c r="R10" s="53"/>
      <c r="S10" s="53"/>
      <c r="T10" s="53"/>
      <c r="U10" s="53"/>
      <c r="V10" s="53"/>
      <c r="W10" s="61">
        <f>データ!$Q$6</f>
        <v>4102</v>
      </c>
      <c r="X10" s="61"/>
      <c r="Y10" s="61"/>
      <c r="Z10" s="61"/>
      <c r="AA10" s="61"/>
      <c r="AB10" s="61"/>
      <c r="AC10" s="61"/>
      <c r="AD10" s="2"/>
      <c r="AE10" s="2"/>
      <c r="AF10" s="2"/>
      <c r="AG10" s="2"/>
      <c r="AH10" s="5"/>
      <c r="AI10" s="5"/>
      <c r="AJ10" s="5"/>
      <c r="AK10" s="5"/>
      <c r="AL10" s="61">
        <f>データ!$U$6</f>
        <v>7062</v>
      </c>
      <c r="AM10" s="61"/>
      <c r="AN10" s="61"/>
      <c r="AO10" s="61"/>
      <c r="AP10" s="61"/>
      <c r="AQ10" s="61"/>
      <c r="AR10" s="61"/>
      <c r="AS10" s="61"/>
      <c r="AT10" s="51">
        <f>データ!$V$6</f>
        <v>43.9</v>
      </c>
      <c r="AU10" s="52"/>
      <c r="AV10" s="52"/>
      <c r="AW10" s="52"/>
      <c r="AX10" s="52"/>
      <c r="AY10" s="52"/>
      <c r="AZ10" s="52"/>
      <c r="BA10" s="52"/>
      <c r="BB10" s="53">
        <f>データ!$W$6</f>
        <v>160.87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44440</v>
      </c>
      <c r="D6" s="34">
        <f t="shared" si="3"/>
        <v>46</v>
      </c>
      <c r="E6" s="34">
        <f t="shared" si="3"/>
        <v>1</v>
      </c>
      <c r="F6" s="34">
        <f t="shared" si="3"/>
        <v>0</v>
      </c>
      <c r="G6" s="34">
        <f t="shared" si="3"/>
        <v>1</v>
      </c>
      <c r="H6" s="34" t="str">
        <f t="shared" si="3"/>
        <v>宮城県　色麻町</v>
      </c>
      <c r="I6" s="34" t="str">
        <f t="shared" si="3"/>
        <v>法適用</v>
      </c>
      <c r="J6" s="34" t="str">
        <f t="shared" si="3"/>
        <v>水道事業</v>
      </c>
      <c r="K6" s="34" t="str">
        <f t="shared" si="3"/>
        <v>末端給水事業</v>
      </c>
      <c r="L6" s="34" t="str">
        <f t="shared" si="3"/>
        <v>A8</v>
      </c>
      <c r="M6" s="34">
        <f t="shared" si="3"/>
        <v>0</v>
      </c>
      <c r="N6" s="35" t="str">
        <f t="shared" si="3"/>
        <v>-</v>
      </c>
      <c r="O6" s="35">
        <f t="shared" si="3"/>
        <v>84.62</v>
      </c>
      <c r="P6" s="35">
        <f t="shared" si="3"/>
        <v>99.26</v>
      </c>
      <c r="Q6" s="35">
        <f t="shared" si="3"/>
        <v>4102</v>
      </c>
      <c r="R6" s="35">
        <f t="shared" si="3"/>
        <v>7137</v>
      </c>
      <c r="S6" s="35">
        <f t="shared" si="3"/>
        <v>109.28</v>
      </c>
      <c r="T6" s="35">
        <f t="shared" si="3"/>
        <v>65.31</v>
      </c>
      <c r="U6" s="35">
        <f t="shared" si="3"/>
        <v>7062</v>
      </c>
      <c r="V6" s="35">
        <f t="shared" si="3"/>
        <v>43.9</v>
      </c>
      <c r="W6" s="35">
        <f t="shared" si="3"/>
        <v>160.87</v>
      </c>
      <c r="X6" s="36">
        <f>IF(X7="",NA(),X7)</f>
        <v>121.31</v>
      </c>
      <c r="Y6" s="36">
        <f t="shared" ref="Y6:AG6" si="4">IF(Y7="",NA(),Y7)</f>
        <v>113.87</v>
      </c>
      <c r="Z6" s="36">
        <f t="shared" si="4"/>
        <v>99.45</v>
      </c>
      <c r="AA6" s="36">
        <f t="shared" si="4"/>
        <v>111.73</v>
      </c>
      <c r="AB6" s="36">
        <f t="shared" si="4"/>
        <v>110.37</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1247.8499999999999</v>
      </c>
      <c r="AU6" s="36">
        <f t="shared" ref="AU6:BC6" si="6">IF(AU7="",NA(),AU7)</f>
        <v>175.08</v>
      </c>
      <c r="AV6" s="36">
        <f t="shared" si="6"/>
        <v>219.28</v>
      </c>
      <c r="AW6" s="36">
        <f t="shared" si="6"/>
        <v>258.42</v>
      </c>
      <c r="AX6" s="36">
        <f t="shared" si="6"/>
        <v>498.41</v>
      </c>
      <c r="AY6" s="36">
        <f t="shared" si="6"/>
        <v>1002.64</v>
      </c>
      <c r="AZ6" s="36">
        <f t="shared" si="6"/>
        <v>1164.51</v>
      </c>
      <c r="BA6" s="36">
        <f t="shared" si="6"/>
        <v>434.72</v>
      </c>
      <c r="BB6" s="36">
        <f t="shared" si="6"/>
        <v>416.14</v>
      </c>
      <c r="BC6" s="36">
        <f t="shared" si="6"/>
        <v>371.89</v>
      </c>
      <c r="BD6" s="35" t="str">
        <f>IF(BD7="","",IF(BD7="-","【-】","【"&amp;SUBSTITUTE(TEXT(BD7,"#,##0.00"),"-","△")&amp;"】"))</f>
        <v>【262.87】</v>
      </c>
      <c r="BE6" s="36">
        <f>IF(BE7="",NA(),BE7)</f>
        <v>199.07</v>
      </c>
      <c r="BF6" s="36">
        <f t="shared" ref="BF6:BN6" si="7">IF(BF7="",NA(),BF7)</f>
        <v>231.34</v>
      </c>
      <c r="BG6" s="36">
        <f t="shared" si="7"/>
        <v>215.87</v>
      </c>
      <c r="BH6" s="36">
        <f t="shared" si="7"/>
        <v>199.98</v>
      </c>
      <c r="BI6" s="36">
        <f t="shared" si="7"/>
        <v>189.01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118.76</v>
      </c>
      <c r="BQ6" s="36">
        <f t="shared" ref="BQ6:BY6" si="8">IF(BQ7="",NA(),BQ7)</f>
        <v>109.84</v>
      </c>
      <c r="BR6" s="36">
        <f t="shared" si="8"/>
        <v>92.77</v>
      </c>
      <c r="BS6" s="36">
        <f t="shared" si="8"/>
        <v>111.97</v>
      </c>
      <c r="BT6" s="36">
        <f t="shared" si="8"/>
        <v>111.04</v>
      </c>
      <c r="BU6" s="36">
        <f t="shared" si="8"/>
        <v>90.69</v>
      </c>
      <c r="BV6" s="36">
        <f t="shared" si="8"/>
        <v>90.64</v>
      </c>
      <c r="BW6" s="36">
        <f t="shared" si="8"/>
        <v>93.66</v>
      </c>
      <c r="BX6" s="36">
        <f t="shared" si="8"/>
        <v>92.76</v>
      </c>
      <c r="BY6" s="36">
        <f t="shared" si="8"/>
        <v>93.28</v>
      </c>
      <c r="BZ6" s="35" t="str">
        <f>IF(BZ7="","",IF(BZ7="-","【-】","【"&amp;SUBSTITUTE(TEXT(BZ7,"#,##0.00"),"-","△")&amp;"】"))</f>
        <v>【105.59】</v>
      </c>
      <c r="CA6" s="36">
        <f>IF(CA7="",NA(),CA7)</f>
        <v>169</v>
      </c>
      <c r="CB6" s="36">
        <f t="shared" ref="CB6:CJ6" si="9">IF(CB7="",NA(),CB7)</f>
        <v>183.29</v>
      </c>
      <c r="CC6" s="36">
        <f t="shared" si="9"/>
        <v>216.88</v>
      </c>
      <c r="CD6" s="36">
        <f t="shared" si="9"/>
        <v>179.98</v>
      </c>
      <c r="CE6" s="36">
        <f t="shared" si="9"/>
        <v>181.83</v>
      </c>
      <c r="CF6" s="36">
        <f t="shared" si="9"/>
        <v>211.08</v>
      </c>
      <c r="CG6" s="36">
        <f t="shared" si="9"/>
        <v>213.52</v>
      </c>
      <c r="CH6" s="36">
        <f t="shared" si="9"/>
        <v>208.21</v>
      </c>
      <c r="CI6" s="36">
        <f t="shared" si="9"/>
        <v>208.67</v>
      </c>
      <c r="CJ6" s="36">
        <f t="shared" si="9"/>
        <v>208.29</v>
      </c>
      <c r="CK6" s="35" t="str">
        <f>IF(CK7="","",IF(CK7="-","【-】","【"&amp;SUBSTITUTE(TEXT(CK7,"#,##0.00"),"-","△")&amp;"】"))</f>
        <v>【163.27】</v>
      </c>
      <c r="CL6" s="36">
        <f>IF(CL7="",NA(),CL7)</f>
        <v>83.5</v>
      </c>
      <c r="CM6" s="36">
        <f t="shared" ref="CM6:CU6" si="10">IF(CM7="",NA(),CM7)</f>
        <v>80.97</v>
      </c>
      <c r="CN6" s="36">
        <f t="shared" si="10"/>
        <v>83.38</v>
      </c>
      <c r="CO6" s="36">
        <f t="shared" si="10"/>
        <v>83.96</v>
      </c>
      <c r="CP6" s="36">
        <f t="shared" si="10"/>
        <v>84.55</v>
      </c>
      <c r="CQ6" s="36">
        <f t="shared" si="10"/>
        <v>49.69</v>
      </c>
      <c r="CR6" s="36">
        <f t="shared" si="10"/>
        <v>49.77</v>
      </c>
      <c r="CS6" s="36">
        <f t="shared" si="10"/>
        <v>49.22</v>
      </c>
      <c r="CT6" s="36">
        <f t="shared" si="10"/>
        <v>49.08</v>
      </c>
      <c r="CU6" s="36">
        <f t="shared" si="10"/>
        <v>49.32</v>
      </c>
      <c r="CV6" s="35" t="str">
        <f>IF(CV7="","",IF(CV7="-","【-】","【"&amp;SUBSTITUTE(TEXT(CV7,"#,##0.00"),"-","△")&amp;"】"))</f>
        <v>【59.94】</v>
      </c>
      <c r="CW6" s="36">
        <f>IF(CW7="",NA(),CW7)</f>
        <v>63.25</v>
      </c>
      <c r="CX6" s="36">
        <f t="shared" ref="CX6:DF6" si="11">IF(CX7="",NA(),CX7)</f>
        <v>63.68</v>
      </c>
      <c r="CY6" s="36">
        <f t="shared" si="11"/>
        <v>62.92</v>
      </c>
      <c r="CZ6" s="36">
        <f t="shared" si="11"/>
        <v>63.4</v>
      </c>
      <c r="DA6" s="36">
        <f t="shared" si="11"/>
        <v>62.55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21.67</v>
      </c>
      <c r="DI6" s="36">
        <f t="shared" ref="DI6:DQ6" si="12">IF(DI7="",NA(),DI7)</f>
        <v>19.510000000000002</v>
      </c>
      <c r="DJ6" s="36">
        <f t="shared" si="12"/>
        <v>46.88</v>
      </c>
      <c r="DK6" s="36">
        <f t="shared" si="12"/>
        <v>48.5</v>
      </c>
      <c r="DL6" s="36">
        <f t="shared" si="12"/>
        <v>50.39</v>
      </c>
      <c r="DM6" s="36">
        <f t="shared" si="12"/>
        <v>35.18</v>
      </c>
      <c r="DN6" s="36">
        <f t="shared" si="12"/>
        <v>36.43</v>
      </c>
      <c r="DO6" s="36">
        <f t="shared" si="12"/>
        <v>46.12</v>
      </c>
      <c r="DP6" s="36">
        <f t="shared" si="12"/>
        <v>47.44</v>
      </c>
      <c r="DQ6" s="36">
        <f t="shared" si="12"/>
        <v>48.3</v>
      </c>
      <c r="DR6" s="35" t="str">
        <f>IF(DR7="","",IF(DR7="-","【-】","【"&amp;SUBSTITUTE(TEXT(DR7,"#,##0.00"),"-","△")&amp;"】"))</f>
        <v>【47.91】</v>
      </c>
      <c r="DS6" s="36">
        <f>IF(DS7="",NA(),DS7)</f>
        <v>63.22</v>
      </c>
      <c r="DT6" s="36">
        <f t="shared" ref="DT6:EB6" si="13">IF(DT7="",NA(),DT7)</f>
        <v>61.16</v>
      </c>
      <c r="DU6" s="36">
        <f t="shared" si="13"/>
        <v>61.16</v>
      </c>
      <c r="DV6" s="36">
        <f t="shared" si="13"/>
        <v>61.07</v>
      </c>
      <c r="DW6" s="36">
        <f t="shared" si="13"/>
        <v>61.04</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0.02</v>
      </c>
      <c r="EE6" s="36">
        <f t="shared" ref="EE6:EM6" si="14">IF(EE7="",NA(),EE7)</f>
        <v>3.14</v>
      </c>
      <c r="EF6" s="36">
        <f t="shared" si="14"/>
        <v>0.24</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44440</v>
      </c>
      <c r="D7" s="38">
        <v>46</v>
      </c>
      <c r="E7" s="38">
        <v>1</v>
      </c>
      <c r="F7" s="38">
        <v>0</v>
      </c>
      <c r="G7" s="38">
        <v>1</v>
      </c>
      <c r="H7" s="38" t="s">
        <v>105</v>
      </c>
      <c r="I7" s="38" t="s">
        <v>106</v>
      </c>
      <c r="J7" s="38" t="s">
        <v>107</v>
      </c>
      <c r="K7" s="38" t="s">
        <v>108</v>
      </c>
      <c r="L7" s="38" t="s">
        <v>109</v>
      </c>
      <c r="M7" s="38"/>
      <c r="N7" s="39" t="s">
        <v>110</v>
      </c>
      <c r="O7" s="39">
        <v>84.62</v>
      </c>
      <c r="P7" s="39">
        <v>99.26</v>
      </c>
      <c r="Q7" s="39">
        <v>4102</v>
      </c>
      <c r="R7" s="39">
        <v>7137</v>
      </c>
      <c r="S7" s="39">
        <v>109.28</v>
      </c>
      <c r="T7" s="39">
        <v>65.31</v>
      </c>
      <c r="U7" s="39">
        <v>7062</v>
      </c>
      <c r="V7" s="39">
        <v>43.9</v>
      </c>
      <c r="W7" s="39">
        <v>160.87</v>
      </c>
      <c r="X7" s="39">
        <v>121.31</v>
      </c>
      <c r="Y7" s="39">
        <v>113.87</v>
      </c>
      <c r="Z7" s="39">
        <v>99.45</v>
      </c>
      <c r="AA7" s="39">
        <v>111.73</v>
      </c>
      <c r="AB7" s="39">
        <v>110.37</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1247.8499999999999</v>
      </c>
      <c r="AU7" s="39">
        <v>175.08</v>
      </c>
      <c r="AV7" s="39">
        <v>219.28</v>
      </c>
      <c r="AW7" s="39">
        <v>258.42</v>
      </c>
      <c r="AX7" s="39">
        <v>498.41</v>
      </c>
      <c r="AY7" s="39">
        <v>1002.64</v>
      </c>
      <c r="AZ7" s="39">
        <v>1164.51</v>
      </c>
      <c r="BA7" s="39">
        <v>434.72</v>
      </c>
      <c r="BB7" s="39">
        <v>416.14</v>
      </c>
      <c r="BC7" s="39">
        <v>371.89</v>
      </c>
      <c r="BD7" s="39">
        <v>262.87</v>
      </c>
      <c r="BE7" s="39">
        <v>199.07</v>
      </c>
      <c r="BF7" s="39">
        <v>231.34</v>
      </c>
      <c r="BG7" s="39">
        <v>215.87</v>
      </c>
      <c r="BH7" s="39">
        <v>199.98</v>
      </c>
      <c r="BI7" s="39">
        <v>189.01</v>
      </c>
      <c r="BJ7" s="39">
        <v>520.29999999999995</v>
      </c>
      <c r="BK7" s="39">
        <v>498.27</v>
      </c>
      <c r="BL7" s="39">
        <v>495.76</v>
      </c>
      <c r="BM7" s="39">
        <v>487.22</v>
      </c>
      <c r="BN7" s="39">
        <v>483.11</v>
      </c>
      <c r="BO7" s="39">
        <v>270.87</v>
      </c>
      <c r="BP7" s="39">
        <v>118.76</v>
      </c>
      <c r="BQ7" s="39">
        <v>109.84</v>
      </c>
      <c r="BR7" s="39">
        <v>92.77</v>
      </c>
      <c r="BS7" s="39">
        <v>111.97</v>
      </c>
      <c r="BT7" s="39">
        <v>111.04</v>
      </c>
      <c r="BU7" s="39">
        <v>90.69</v>
      </c>
      <c r="BV7" s="39">
        <v>90.64</v>
      </c>
      <c r="BW7" s="39">
        <v>93.66</v>
      </c>
      <c r="BX7" s="39">
        <v>92.76</v>
      </c>
      <c r="BY7" s="39">
        <v>93.28</v>
      </c>
      <c r="BZ7" s="39">
        <v>105.59</v>
      </c>
      <c r="CA7" s="39">
        <v>169</v>
      </c>
      <c r="CB7" s="39">
        <v>183.29</v>
      </c>
      <c r="CC7" s="39">
        <v>216.88</v>
      </c>
      <c r="CD7" s="39">
        <v>179.98</v>
      </c>
      <c r="CE7" s="39">
        <v>181.83</v>
      </c>
      <c r="CF7" s="39">
        <v>211.08</v>
      </c>
      <c r="CG7" s="39">
        <v>213.52</v>
      </c>
      <c r="CH7" s="39">
        <v>208.21</v>
      </c>
      <c r="CI7" s="39">
        <v>208.67</v>
      </c>
      <c r="CJ7" s="39">
        <v>208.29</v>
      </c>
      <c r="CK7" s="39">
        <v>163.27000000000001</v>
      </c>
      <c r="CL7" s="39">
        <v>83.5</v>
      </c>
      <c r="CM7" s="39">
        <v>80.97</v>
      </c>
      <c r="CN7" s="39">
        <v>83.38</v>
      </c>
      <c r="CO7" s="39">
        <v>83.96</v>
      </c>
      <c r="CP7" s="39">
        <v>84.55</v>
      </c>
      <c r="CQ7" s="39">
        <v>49.69</v>
      </c>
      <c r="CR7" s="39">
        <v>49.77</v>
      </c>
      <c r="CS7" s="39">
        <v>49.22</v>
      </c>
      <c r="CT7" s="39">
        <v>49.08</v>
      </c>
      <c r="CU7" s="39">
        <v>49.32</v>
      </c>
      <c r="CV7" s="39">
        <v>59.94</v>
      </c>
      <c r="CW7" s="39">
        <v>63.25</v>
      </c>
      <c r="CX7" s="39">
        <v>63.68</v>
      </c>
      <c r="CY7" s="39">
        <v>62.92</v>
      </c>
      <c r="CZ7" s="39">
        <v>63.4</v>
      </c>
      <c r="DA7" s="39">
        <v>62.55</v>
      </c>
      <c r="DB7" s="39">
        <v>80.010000000000005</v>
      </c>
      <c r="DC7" s="39">
        <v>79.98</v>
      </c>
      <c r="DD7" s="39">
        <v>79.48</v>
      </c>
      <c r="DE7" s="39">
        <v>79.3</v>
      </c>
      <c r="DF7" s="39">
        <v>79.34</v>
      </c>
      <c r="DG7" s="39">
        <v>90.22</v>
      </c>
      <c r="DH7" s="39">
        <v>21.67</v>
      </c>
      <c r="DI7" s="39">
        <v>19.510000000000002</v>
      </c>
      <c r="DJ7" s="39">
        <v>46.88</v>
      </c>
      <c r="DK7" s="39">
        <v>48.5</v>
      </c>
      <c r="DL7" s="39">
        <v>50.39</v>
      </c>
      <c r="DM7" s="39">
        <v>35.18</v>
      </c>
      <c r="DN7" s="39">
        <v>36.43</v>
      </c>
      <c r="DO7" s="39">
        <v>46.12</v>
      </c>
      <c r="DP7" s="39">
        <v>47.44</v>
      </c>
      <c r="DQ7" s="39">
        <v>48.3</v>
      </c>
      <c r="DR7" s="39">
        <v>47.91</v>
      </c>
      <c r="DS7" s="39">
        <v>63.22</v>
      </c>
      <c r="DT7" s="39">
        <v>61.16</v>
      </c>
      <c r="DU7" s="39">
        <v>61.16</v>
      </c>
      <c r="DV7" s="39">
        <v>61.07</v>
      </c>
      <c r="DW7" s="39">
        <v>61.04</v>
      </c>
      <c r="DX7" s="39">
        <v>8.41</v>
      </c>
      <c r="DY7" s="39">
        <v>8.7200000000000006</v>
      </c>
      <c r="DZ7" s="39">
        <v>9.86</v>
      </c>
      <c r="EA7" s="39">
        <v>11.16</v>
      </c>
      <c r="EB7" s="39">
        <v>12.43</v>
      </c>
      <c r="EC7" s="39">
        <v>15</v>
      </c>
      <c r="ED7" s="39">
        <v>0.02</v>
      </c>
      <c r="EE7" s="39">
        <v>3.14</v>
      </c>
      <c r="EF7" s="39">
        <v>0.24</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2018-02-13T23:33:26Z</cp:lastPrinted>
  <dcterms:created xsi:type="dcterms:W3CDTF">2017-12-25T01:21:57Z</dcterms:created>
  <dcterms:modified xsi:type="dcterms:W3CDTF">2018-02-19T06:38:25Z</dcterms:modified>
  <cp:category/>
</cp:coreProperties>
</file>