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33.17\市町村課共通\50財務\02公営企業会計\01_決算状況調査\①全般\H29実施・公営企業決算統計関係\22 経営比較分析表\03 市町村等回答\29 大衡村★\"/>
    </mc:Choice>
  </mc:AlternateContent>
  <workbookProtection workbookPassword="B319" lockStructure="1"/>
  <bookViews>
    <workbookView xWindow="1260" yWindow="0" windowWidth="19230" windowHeight="8220"/>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AL8" i="4" s="1"/>
  <c r="R6" i="5"/>
  <c r="Q6" i="5"/>
  <c r="W10" i="4" s="1"/>
  <c r="P6" i="5"/>
  <c r="P10" i="4" s="1"/>
  <c r="O6" i="5"/>
  <c r="N6" i="5"/>
  <c r="B10" i="4" s="1"/>
  <c r="M6" i="5"/>
  <c r="L6" i="5"/>
  <c r="W8" i="4" s="1"/>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E86" i="4"/>
  <c r="AD10" i="4"/>
  <c r="I10" i="4"/>
  <c r="B8" i="4"/>
  <c r="C10" i="5" l="1"/>
  <c r="D10" i="5"/>
  <c r="E10" i="5"/>
  <c r="B10" i="5"/>
</calcChain>
</file>

<file path=xl/sharedStrings.xml><?xml version="1.0" encoding="utf-8"?>
<sst xmlns="http://schemas.openxmlformats.org/spreadsheetml/2006/main" count="251" uniqueCount="125">
  <si>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</si>
  <si>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</si>
  <si>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</si>
  <si>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</si>
  <si>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</si>
  <si>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</si>
  <si>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</si>
  <si>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</si>
  <si>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</si>
  <si>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</si>
  <si>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</si>
  <si>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</si>
  <si>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</si>
  <si>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</si>
  <si>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</si>
  <si>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</si>
  <si>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</si>
  <si>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</si>
  <si>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</si>
  <si>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</si>
  <si>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</si>
  <si>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</si>
  <si>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</si>
  <si>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</si>
  <si>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</si>
  <si>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</si>
  <si>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</si>
  <si>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</si>
  <si>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</si>
  <si>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</si>
  <si>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</si>
  <si>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</si>
  <si>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</si>
  <si>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</si>
  <si>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</si>
  <si>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</si>
  <si>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</si>
  <si>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</si>
  <si>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</si>
  <si>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</si>
  <si>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</si>
  <si>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</si>
  <si>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</si>
  <si>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</si>
  <si>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</si>
  <si>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</si>
  <si>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</si>
  <si>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</si>
  <si>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</si>
  <si>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</si>
  <si>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</si>
  <si>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</si>
  <si>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</si>
  <si>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</si>
  <si>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</si>
  <si>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</si>
  <si>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</si>
  <si>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</si>
  <si>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</si>
  <si>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</si>
  <si>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</si>
  <si>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</si>
  <si>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</si>
  <si>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</si>
  <si>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</si>
  <si>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</si>
  <si>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</si>
  <si>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</si>
  <si>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</si>
  <si>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</si>
  <si>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</si>
  <si>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</si>
  <si>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</si>
  <si>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</si>
  <si>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</si>
  <si>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</si>
  <si>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</si>
  <si>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</si>
  <si>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</si>
  <si>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</si>
  <si>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</si>
  <si>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</si>
  <si>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</si>
  <si>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</si>
  <si>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</si>
  <si>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</si>
  <si>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</si>
  <si>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</si>
  <si>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</si>
  <si>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</si>
  <si>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</si>
  <si>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</si>
  <si>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</si>
  <si>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</si>
  <si>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</si>
  <si>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</si>
  <si>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</si>
  <si>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</si>
  <si>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</si>
  <si>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</si>
  <si>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</si>
  <si>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</si>
  <si>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</si>
  <si>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</si>
  <si>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</si>
  <si>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</si>
  <si>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</si>
  <si>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</si>
  <si>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</si>
  <si>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宮城県　大衡村</t>
  </si>
  <si>
    <t>法非適用</t>
  </si>
  <si>
    <t>下水道事業</t>
  </si>
  <si>
    <t>特定地域生活排水処理</t>
  </si>
  <si>
    <t>K3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</si>
  <si>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</si>
  <si>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</si>
  <si>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</si>
  <si>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</si>
  <si>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</si>
  <si>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</si>
  <si>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</si>
  <si>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社会情勢の変化に的確に対応した事務事業の見直しや経常経費の縮減などによる経営改革を進め，経営基盤の強化などを積極的に取り組み，より一層の経営健全化を推進する。</t>
    <phoneticPr fontId="7"/>
  </si>
  <si>
    <t>　今年度は収益的収支比率が１００％を超えず、単年度の収支は赤字となった。それに伴い経費回収率も昨年より７％弱上がったが，一般会計からの繰入金（使用料以外の収入）に依存している状況にある。維持管理の効率化，軽微な修繕業務等については職員自らが行う等，経費の削減に努め経営改善を図る。
　今年度企業債残高対事業規模比率が0となっているのは，償還に要する資金を一般会計等において負担しているためである。
　汚水処理原価については，類似団体等平均値と比較すると安価な数値となっているが，将来に備え経営の見通しをたてて健全な経営に努める。
　施設利用率・水洗化率については市町村設置型のため１００％となっている。</t>
    <rPh sb="1" eb="4">
      <t>コンネンド</t>
    </rPh>
    <rPh sb="18" eb="19">
      <t>コ</t>
    </rPh>
    <rPh sb="39" eb="40">
      <t>トモナ</t>
    </rPh>
    <rPh sb="41" eb="43">
      <t>ケイヒ</t>
    </rPh>
    <rPh sb="43" eb="45">
      <t>カイシュウ</t>
    </rPh>
    <rPh sb="45" eb="46">
      <t>リツ</t>
    </rPh>
    <rPh sb="47" eb="49">
      <t>サクネン</t>
    </rPh>
    <rPh sb="53" eb="54">
      <t>ジャク</t>
    </rPh>
    <rPh sb="54" eb="55">
      <t>ア</t>
    </rPh>
    <rPh sb="226" eb="228">
      <t>アンカ</t>
    </rPh>
    <rPh sb="239" eb="241">
      <t>ショウライ</t>
    </rPh>
    <rPh sb="242" eb="243">
      <t>ソナ</t>
    </rPh>
    <rPh sb="244" eb="246">
      <t>ケイエイ</t>
    </rPh>
    <rPh sb="247" eb="249">
      <t>ミトオ</t>
    </rPh>
    <rPh sb="254" eb="256">
      <t>ケンゼン</t>
    </rPh>
    <rPh sb="257" eb="259">
      <t>ケイエイ</t>
    </rPh>
    <rPh sb="266" eb="268">
      <t>シセツ</t>
    </rPh>
    <rPh sb="268" eb="271">
      <t>リヨウリツ</t>
    </rPh>
    <rPh sb="272" eb="275">
      <t>スイセンカ</t>
    </rPh>
    <rPh sb="275" eb="276">
      <t>リツ</t>
    </rPh>
    <rPh sb="281" eb="284">
      <t>シチョウソン</t>
    </rPh>
    <rPh sb="284" eb="286">
      <t>セッチ</t>
    </rPh>
    <rPh sb="286" eb="287">
      <t>ガタ</t>
    </rPh>
    <phoneticPr fontId="7"/>
  </si>
  <si>
    <t>非設置</t>
    <rPh sb="0" eb="1">
      <t>ヒ</t>
    </rPh>
    <rPh sb="1" eb="3">
      <t>セッチ</t>
    </rPh>
    <phoneticPr fontId="4"/>
  </si>
  <si>
    <t>　大衡村の浄化槽事業は，平成２８年度末現在で３５２基の管理を行っており，最も古い浄化槽は設置から２１年が経過している状況で，今後も定期点検など適切な管理を実施することで，施設の長寿命化を図る。</t>
    <rPh sb="65" eb="67">
      <t>テイキ</t>
    </rPh>
    <rPh sb="67" eb="69">
      <t>テンケン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</si>
</sst>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7AB-4308-B5E5-E05D293386F1}"/>
            </c:ext>
          </c:extLst>
        </c:ser>
        <c:dLbls>
          <c:showLegendKey val="0"/>
          <c:showVal val="0"/>
          <c:showCatName val="0"/>
          <c:showSerName val="0"/>
          <c:showPercent val="0"/>
          <c:showBubbleSize val="0"/>
        </c:dLbls>
        <c:gapWidth val="150"/>
        <c:axId val="274388864"/>
        <c:axId val="343825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7AB-4308-B5E5-E05D293386F1}"/>
            </c:ext>
          </c:extLst>
        </c:ser>
        <c:dLbls>
          <c:showLegendKey val="0"/>
          <c:showVal val="0"/>
          <c:showCatName val="0"/>
          <c:showSerName val="0"/>
          <c:showPercent val="0"/>
          <c:showBubbleSize val="0"/>
        </c:dLbls>
        <c:marker val="1"/>
        <c:smooth val="0"/>
        <c:axId val="274388864"/>
        <c:axId val="343825544"/>
      </c:lineChart>
      <c:dateAx>
        <c:axId val="274388864"/>
        <c:scaling>
          <c:orientation val="minMax"/>
        </c:scaling>
        <c:delete val="1"/>
        <c:axPos val="b"/>
        <c:numFmt formatCode="ge" sourceLinked="1"/>
        <c:majorTickMark val="none"/>
        <c:minorTickMark val="none"/>
        <c:tickLblPos val="none"/>
        <c:crossAx val="343825544"/>
        <c:crosses val="autoZero"/>
        <c:auto val="1"/>
        <c:lblOffset val="100"/>
        <c:baseTimeUnit val="years"/>
      </c:dateAx>
      <c:valAx>
        <c:axId val="343825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438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98CC-4102-97D6-8F94B0E033E2}"/>
            </c:ext>
          </c:extLst>
        </c:ser>
        <c:dLbls>
          <c:showLegendKey val="0"/>
          <c:showVal val="0"/>
          <c:showCatName val="0"/>
          <c:showSerName val="0"/>
          <c:showPercent val="0"/>
          <c:showBubbleSize val="0"/>
        </c:dLbls>
        <c:gapWidth val="150"/>
        <c:axId val="344712728"/>
        <c:axId val="34471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58.06</c:v>
                </c:pt>
                <c:pt idx="2">
                  <c:v>59.08</c:v>
                </c:pt>
                <c:pt idx="3">
                  <c:v>58.25</c:v>
                </c:pt>
                <c:pt idx="4">
                  <c:v>61.55</c:v>
                </c:pt>
              </c:numCache>
            </c:numRef>
          </c:val>
          <c:smooth val="0"/>
          <c:extLst>
            <c:ext xmlns:c16="http://schemas.microsoft.com/office/drawing/2014/chart" uri="{C3380CC4-5D6E-409C-BE32-E72D297353CC}">
              <c16:uniqueId val="{00000001-98CC-4102-97D6-8F94B0E033E2}"/>
            </c:ext>
          </c:extLst>
        </c:ser>
        <c:dLbls>
          <c:showLegendKey val="0"/>
          <c:showVal val="0"/>
          <c:showCatName val="0"/>
          <c:showSerName val="0"/>
          <c:showPercent val="0"/>
          <c:showBubbleSize val="0"/>
        </c:dLbls>
        <c:marker val="1"/>
        <c:smooth val="0"/>
        <c:axId val="344712728"/>
        <c:axId val="344713120"/>
      </c:lineChart>
      <c:dateAx>
        <c:axId val="344712728"/>
        <c:scaling>
          <c:orientation val="minMax"/>
        </c:scaling>
        <c:delete val="1"/>
        <c:axPos val="b"/>
        <c:numFmt formatCode="ge" sourceLinked="1"/>
        <c:majorTickMark val="none"/>
        <c:minorTickMark val="none"/>
        <c:tickLblPos val="none"/>
        <c:crossAx val="344713120"/>
        <c:crosses val="autoZero"/>
        <c:auto val="1"/>
        <c:lblOffset val="100"/>
        <c:baseTimeUnit val="years"/>
      </c:dateAx>
      <c:valAx>
        <c:axId val="34471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4712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DD32-4D98-B91E-7A354E4BB9D3}"/>
            </c:ext>
          </c:extLst>
        </c:ser>
        <c:dLbls>
          <c:showLegendKey val="0"/>
          <c:showVal val="0"/>
          <c:showCatName val="0"/>
          <c:showSerName val="0"/>
          <c:showPercent val="0"/>
          <c:showBubbleSize val="0"/>
        </c:dLbls>
        <c:gapWidth val="150"/>
        <c:axId val="344714296"/>
        <c:axId val="34471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77.25</c:v>
                </c:pt>
                <c:pt idx="1">
                  <c:v>75.790000000000006</c:v>
                </c:pt>
                <c:pt idx="2">
                  <c:v>77.12</c:v>
                </c:pt>
                <c:pt idx="3">
                  <c:v>68.150000000000006</c:v>
                </c:pt>
                <c:pt idx="4">
                  <c:v>67.489999999999995</c:v>
                </c:pt>
              </c:numCache>
            </c:numRef>
          </c:val>
          <c:smooth val="0"/>
          <c:extLst>
            <c:ext xmlns:c16="http://schemas.microsoft.com/office/drawing/2014/chart" uri="{C3380CC4-5D6E-409C-BE32-E72D297353CC}">
              <c16:uniqueId val="{00000001-DD32-4D98-B91E-7A354E4BB9D3}"/>
            </c:ext>
          </c:extLst>
        </c:ser>
        <c:dLbls>
          <c:showLegendKey val="0"/>
          <c:showVal val="0"/>
          <c:showCatName val="0"/>
          <c:showSerName val="0"/>
          <c:showPercent val="0"/>
          <c:showBubbleSize val="0"/>
        </c:dLbls>
        <c:marker val="1"/>
        <c:smooth val="0"/>
        <c:axId val="344714296"/>
        <c:axId val="344714688"/>
      </c:lineChart>
      <c:dateAx>
        <c:axId val="344714296"/>
        <c:scaling>
          <c:orientation val="minMax"/>
        </c:scaling>
        <c:delete val="1"/>
        <c:axPos val="b"/>
        <c:numFmt formatCode="ge" sourceLinked="1"/>
        <c:majorTickMark val="none"/>
        <c:minorTickMark val="none"/>
        <c:tickLblPos val="none"/>
        <c:crossAx val="344714688"/>
        <c:crosses val="autoZero"/>
        <c:auto val="1"/>
        <c:lblOffset val="100"/>
        <c:baseTimeUnit val="years"/>
      </c:dateAx>
      <c:valAx>
        <c:axId val="34471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4714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95.74</c:v>
                </c:pt>
                <c:pt idx="1">
                  <c:v>99.45</c:v>
                </c:pt>
                <c:pt idx="2">
                  <c:v>98.9</c:v>
                </c:pt>
                <c:pt idx="3">
                  <c:v>101.09</c:v>
                </c:pt>
                <c:pt idx="4">
                  <c:v>99.31</c:v>
                </c:pt>
              </c:numCache>
            </c:numRef>
          </c:val>
          <c:extLst>
            <c:ext xmlns:c16="http://schemas.microsoft.com/office/drawing/2014/chart" uri="{C3380CC4-5D6E-409C-BE32-E72D297353CC}">
              <c16:uniqueId val="{00000000-BB45-4106-AA4F-D14B3E830257}"/>
            </c:ext>
          </c:extLst>
        </c:ser>
        <c:dLbls>
          <c:showLegendKey val="0"/>
          <c:showVal val="0"/>
          <c:showCatName val="0"/>
          <c:showSerName val="0"/>
          <c:showPercent val="0"/>
          <c:showBubbleSize val="0"/>
        </c:dLbls>
        <c:gapWidth val="150"/>
        <c:axId val="344500152"/>
        <c:axId val="344500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45-4106-AA4F-D14B3E830257}"/>
            </c:ext>
          </c:extLst>
        </c:ser>
        <c:dLbls>
          <c:showLegendKey val="0"/>
          <c:showVal val="0"/>
          <c:showCatName val="0"/>
          <c:showSerName val="0"/>
          <c:showPercent val="0"/>
          <c:showBubbleSize val="0"/>
        </c:dLbls>
        <c:marker val="1"/>
        <c:smooth val="0"/>
        <c:axId val="344500152"/>
        <c:axId val="344500536"/>
      </c:lineChart>
      <c:dateAx>
        <c:axId val="344500152"/>
        <c:scaling>
          <c:orientation val="minMax"/>
        </c:scaling>
        <c:delete val="1"/>
        <c:axPos val="b"/>
        <c:numFmt formatCode="ge" sourceLinked="1"/>
        <c:majorTickMark val="none"/>
        <c:minorTickMark val="none"/>
        <c:tickLblPos val="none"/>
        <c:crossAx val="344500536"/>
        <c:crosses val="autoZero"/>
        <c:auto val="1"/>
        <c:lblOffset val="100"/>
        <c:baseTimeUnit val="years"/>
      </c:dateAx>
      <c:valAx>
        <c:axId val="344500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4500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1C0-4F71-B0F9-D58C663A7ECA}"/>
            </c:ext>
          </c:extLst>
        </c:ser>
        <c:dLbls>
          <c:showLegendKey val="0"/>
          <c:showVal val="0"/>
          <c:showCatName val="0"/>
          <c:showSerName val="0"/>
          <c:showPercent val="0"/>
          <c:showBubbleSize val="0"/>
        </c:dLbls>
        <c:gapWidth val="150"/>
        <c:axId val="344304968"/>
        <c:axId val="344309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C0-4F71-B0F9-D58C663A7ECA}"/>
            </c:ext>
          </c:extLst>
        </c:ser>
        <c:dLbls>
          <c:showLegendKey val="0"/>
          <c:showVal val="0"/>
          <c:showCatName val="0"/>
          <c:showSerName val="0"/>
          <c:showPercent val="0"/>
          <c:showBubbleSize val="0"/>
        </c:dLbls>
        <c:marker val="1"/>
        <c:smooth val="0"/>
        <c:axId val="344304968"/>
        <c:axId val="344309448"/>
      </c:lineChart>
      <c:dateAx>
        <c:axId val="344304968"/>
        <c:scaling>
          <c:orientation val="minMax"/>
        </c:scaling>
        <c:delete val="1"/>
        <c:axPos val="b"/>
        <c:numFmt formatCode="ge" sourceLinked="1"/>
        <c:majorTickMark val="none"/>
        <c:minorTickMark val="none"/>
        <c:tickLblPos val="none"/>
        <c:crossAx val="344309448"/>
        <c:crosses val="autoZero"/>
        <c:auto val="1"/>
        <c:lblOffset val="100"/>
        <c:baseTimeUnit val="years"/>
      </c:dateAx>
      <c:valAx>
        <c:axId val="344309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4304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405-4C4A-ADF5-8743A9E58327}"/>
            </c:ext>
          </c:extLst>
        </c:ser>
        <c:dLbls>
          <c:showLegendKey val="0"/>
          <c:showVal val="0"/>
          <c:showCatName val="0"/>
          <c:showSerName val="0"/>
          <c:showPercent val="0"/>
          <c:showBubbleSize val="0"/>
        </c:dLbls>
        <c:gapWidth val="150"/>
        <c:axId val="344362416"/>
        <c:axId val="34436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05-4C4A-ADF5-8743A9E58327}"/>
            </c:ext>
          </c:extLst>
        </c:ser>
        <c:dLbls>
          <c:showLegendKey val="0"/>
          <c:showVal val="0"/>
          <c:showCatName val="0"/>
          <c:showSerName val="0"/>
          <c:showPercent val="0"/>
          <c:showBubbleSize val="0"/>
        </c:dLbls>
        <c:marker val="1"/>
        <c:smooth val="0"/>
        <c:axId val="344362416"/>
        <c:axId val="344366896"/>
      </c:lineChart>
      <c:dateAx>
        <c:axId val="344362416"/>
        <c:scaling>
          <c:orientation val="minMax"/>
        </c:scaling>
        <c:delete val="1"/>
        <c:axPos val="b"/>
        <c:numFmt formatCode="ge" sourceLinked="1"/>
        <c:majorTickMark val="none"/>
        <c:minorTickMark val="none"/>
        <c:tickLblPos val="none"/>
        <c:crossAx val="344366896"/>
        <c:crosses val="autoZero"/>
        <c:auto val="1"/>
        <c:lblOffset val="100"/>
        <c:baseTimeUnit val="years"/>
      </c:dateAx>
      <c:valAx>
        <c:axId val="34436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436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357-412E-B59C-2DB673C46F4D}"/>
            </c:ext>
          </c:extLst>
        </c:ser>
        <c:dLbls>
          <c:showLegendKey val="0"/>
          <c:showVal val="0"/>
          <c:showCatName val="0"/>
          <c:showSerName val="0"/>
          <c:showPercent val="0"/>
          <c:showBubbleSize val="0"/>
        </c:dLbls>
        <c:gapWidth val="150"/>
        <c:axId val="344370136"/>
        <c:axId val="34437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57-412E-B59C-2DB673C46F4D}"/>
            </c:ext>
          </c:extLst>
        </c:ser>
        <c:dLbls>
          <c:showLegendKey val="0"/>
          <c:showVal val="0"/>
          <c:showCatName val="0"/>
          <c:showSerName val="0"/>
          <c:showPercent val="0"/>
          <c:showBubbleSize val="0"/>
        </c:dLbls>
        <c:marker val="1"/>
        <c:smooth val="0"/>
        <c:axId val="344370136"/>
        <c:axId val="344370528"/>
      </c:lineChart>
      <c:dateAx>
        <c:axId val="344370136"/>
        <c:scaling>
          <c:orientation val="minMax"/>
        </c:scaling>
        <c:delete val="1"/>
        <c:axPos val="b"/>
        <c:numFmt formatCode="ge" sourceLinked="1"/>
        <c:majorTickMark val="none"/>
        <c:minorTickMark val="none"/>
        <c:tickLblPos val="none"/>
        <c:crossAx val="344370528"/>
        <c:crosses val="autoZero"/>
        <c:auto val="1"/>
        <c:lblOffset val="100"/>
        <c:baseTimeUnit val="years"/>
      </c:dateAx>
      <c:valAx>
        <c:axId val="34437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4370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771-4675-88DB-FF87B9CAA546}"/>
            </c:ext>
          </c:extLst>
        </c:ser>
        <c:dLbls>
          <c:showLegendKey val="0"/>
          <c:showVal val="0"/>
          <c:showCatName val="0"/>
          <c:showSerName val="0"/>
          <c:showPercent val="0"/>
          <c:showBubbleSize val="0"/>
        </c:dLbls>
        <c:gapWidth val="150"/>
        <c:axId val="344371704"/>
        <c:axId val="34437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71-4675-88DB-FF87B9CAA546}"/>
            </c:ext>
          </c:extLst>
        </c:ser>
        <c:dLbls>
          <c:showLegendKey val="0"/>
          <c:showVal val="0"/>
          <c:showCatName val="0"/>
          <c:showSerName val="0"/>
          <c:showPercent val="0"/>
          <c:showBubbleSize val="0"/>
        </c:dLbls>
        <c:marker val="1"/>
        <c:smooth val="0"/>
        <c:axId val="344371704"/>
        <c:axId val="344372096"/>
      </c:lineChart>
      <c:dateAx>
        <c:axId val="344371704"/>
        <c:scaling>
          <c:orientation val="minMax"/>
        </c:scaling>
        <c:delete val="1"/>
        <c:axPos val="b"/>
        <c:numFmt formatCode="ge" sourceLinked="1"/>
        <c:majorTickMark val="none"/>
        <c:minorTickMark val="none"/>
        <c:tickLblPos val="none"/>
        <c:crossAx val="344372096"/>
        <c:crosses val="autoZero"/>
        <c:auto val="1"/>
        <c:lblOffset val="100"/>
        <c:baseTimeUnit val="years"/>
      </c:dateAx>
      <c:valAx>
        <c:axId val="34437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4371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242.12</c:v>
                </c:pt>
                <c:pt idx="1">
                  <c:v>257.64</c:v>
                </c:pt>
                <c:pt idx="2">
                  <c:v>310.26</c:v>
                </c:pt>
                <c:pt idx="3" formatCode="#,##0.00;&quot;△&quot;#,##0.00">
                  <c:v>0</c:v>
                </c:pt>
                <c:pt idx="4" formatCode="#,##0.00;&quot;△&quot;#,##0.00">
                  <c:v>0</c:v>
                </c:pt>
              </c:numCache>
            </c:numRef>
          </c:val>
          <c:extLst>
            <c:ext xmlns:c16="http://schemas.microsoft.com/office/drawing/2014/chart" uri="{C3380CC4-5D6E-409C-BE32-E72D297353CC}">
              <c16:uniqueId val="{00000000-892E-46E6-ABF8-F614B347932A}"/>
            </c:ext>
          </c:extLst>
        </c:ser>
        <c:dLbls>
          <c:showLegendKey val="0"/>
          <c:showVal val="0"/>
          <c:showCatName val="0"/>
          <c:showSerName val="0"/>
          <c:showPercent val="0"/>
          <c:showBubbleSize val="0"/>
        </c:dLbls>
        <c:gapWidth val="150"/>
        <c:axId val="344598144"/>
        <c:axId val="344598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430.64</c:v>
                </c:pt>
                <c:pt idx="1">
                  <c:v>446.63</c:v>
                </c:pt>
                <c:pt idx="2">
                  <c:v>416.91</c:v>
                </c:pt>
                <c:pt idx="3">
                  <c:v>392.19</c:v>
                </c:pt>
                <c:pt idx="4">
                  <c:v>413.5</c:v>
                </c:pt>
              </c:numCache>
            </c:numRef>
          </c:val>
          <c:smooth val="0"/>
          <c:extLst>
            <c:ext xmlns:c16="http://schemas.microsoft.com/office/drawing/2014/chart" uri="{C3380CC4-5D6E-409C-BE32-E72D297353CC}">
              <c16:uniqueId val="{00000001-892E-46E6-ABF8-F614B347932A}"/>
            </c:ext>
          </c:extLst>
        </c:ser>
        <c:dLbls>
          <c:showLegendKey val="0"/>
          <c:showVal val="0"/>
          <c:showCatName val="0"/>
          <c:showSerName val="0"/>
          <c:showPercent val="0"/>
          <c:showBubbleSize val="0"/>
        </c:dLbls>
        <c:marker val="1"/>
        <c:smooth val="0"/>
        <c:axId val="344598144"/>
        <c:axId val="344598536"/>
      </c:lineChart>
      <c:dateAx>
        <c:axId val="344598144"/>
        <c:scaling>
          <c:orientation val="minMax"/>
        </c:scaling>
        <c:delete val="1"/>
        <c:axPos val="b"/>
        <c:numFmt formatCode="ge" sourceLinked="1"/>
        <c:majorTickMark val="none"/>
        <c:minorTickMark val="none"/>
        <c:tickLblPos val="none"/>
        <c:crossAx val="344598536"/>
        <c:crosses val="autoZero"/>
        <c:auto val="1"/>
        <c:lblOffset val="100"/>
        <c:baseTimeUnit val="years"/>
      </c:dateAx>
      <c:valAx>
        <c:axId val="344598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45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49.14</c:v>
                </c:pt>
                <c:pt idx="1">
                  <c:v>50.62</c:v>
                </c:pt>
                <c:pt idx="2">
                  <c:v>50.32</c:v>
                </c:pt>
                <c:pt idx="3">
                  <c:v>57.8</c:v>
                </c:pt>
                <c:pt idx="4">
                  <c:v>64.760000000000005</c:v>
                </c:pt>
              </c:numCache>
            </c:numRef>
          </c:val>
          <c:extLst>
            <c:ext xmlns:c16="http://schemas.microsoft.com/office/drawing/2014/chart" uri="{C3380CC4-5D6E-409C-BE32-E72D297353CC}">
              <c16:uniqueId val="{00000000-A419-4D92-86A4-7AB8AF5AC3EB}"/>
            </c:ext>
          </c:extLst>
        </c:ser>
        <c:dLbls>
          <c:showLegendKey val="0"/>
          <c:showVal val="0"/>
          <c:showCatName val="0"/>
          <c:showSerName val="0"/>
          <c:showPercent val="0"/>
          <c:showBubbleSize val="0"/>
        </c:dLbls>
        <c:gapWidth val="150"/>
        <c:axId val="344599712"/>
        <c:axId val="344600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58.78</c:v>
                </c:pt>
                <c:pt idx="1">
                  <c:v>58.53</c:v>
                </c:pt>
                <c:pt idx="2">
                  <c:v>57.93</c:v>
                </c:pt>
                <c:pt idx="3">
                  <c:v>57.03</c:v>
                </c:pt>
                <c:pt idx="4">
                  <c:v>55.84</c:v>
                </c:pt>
              </c:numCache>
            </c:numRef>
          </c:val>
          <c:smooth val="0"/>
          <c:extLst>
            <c:ext xmlns:c16="http://schemas.microsoft.com/office/drawing/2014/chart" uri="{C3380CC4-5D6E-409C-BE32-E72D297353CC}">
              <c16:uniqueId val="{00000001-A419-4D92-86A4-7AB8AF5AC3EB}"/>
            </c:ext>
          </c:extLst>
        </c:ser>
        <c:dLbls>
          <c:showLegendKey val="0"/>
          <c:showVal val="0"/>
          <c:showCatName val="0"/>
          <c:showSerName val="0"/>
          <c:showPercent val="0"/>
          <c:showBubbleSize val="0"/>
        </c:dLbls>
        <c:marker val="1"/>
        <c:smooth val="0"/>
        <c:axId val="344599712"/>
        <c:axId val="344600104"/>
      </c:lineChart>
      <c:dateAx>
        <c:axId val="344599712"/>
        <c:scaling>
          <c:orientation val="minMax"/>
        </c:scaling>
        <c:delete val="1"/>
        <c:axPos val="b"/>
        <c:numFmt formatCode="ge" sourceLinked="1"/>
        <c:majorTickMark val="none"/>
        <c:minorTickMark val="none"/>
        <c:tickLblPos val="none"/>
        <c:crossAx val="344600104"/>
        <c:crosses val="autoZero"/>
        <c:auto val="1"/>
        <c:lblOffset val="100"/>
        <c:baseTimeUnit val="years"/>
      </c:dateAx>
      <c:valAx>
        <c:axId val="344600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459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166.37</c:v>
                </c:pt>
                <c:pt idx="1">
                  <c:v>160.58000000000001</c:v>
                </c:pt>
                <c:pt idx="2">
                  <c:v>158.16</c:v>
                </c:pt>
                <c:pt idx="3">
                  <c:v>140</c:v>
                </c:pt>
                <c:pt idx="4">
                  <c:v>126.82</c:v>
                </c:pt>
              </c:numCache>
            </c:numRef>
          </c:val>
          <c:extLst>
            <c:ext xmlns:c16="http://schemas.microsoft.com/office/drawing/2014/chart" uri="{C3380CC4-5D6E-409C-BE32-E72D297353CC}">
              <c16:uniqueId val="{00000000-6005-4997-8AF2-C24932F2E84F}"/>
            </c:ext>
          </c:extLst>
        </c:ser>
        <c:dLbls>
          <c:showLegendKey val="0"/>
          <c:showVal val="0"/>
          <c:showCatName val="0"/>
          <c:showSerName val="0"/>
          <c:showPercent val="0"/>
          <c:showBubbleSize val="0"/>
        </c:dLbls>
        <c:gapWidth val="150"/>
        <c:axId val="344601280"/>
        <c:axId val="344601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257.02999999999997</c:v>
                </c:pt>
                <c:pt idx="1">
                  <c:v>266.57</c:v>
                </c:pt>
                <c:pt idx="2">
                  <c:v>276.93</c:v>
                </c:pt>
                <c:pt idx="3">
                  <c:v>283.73</c:v>
                </c:pt>
                <c:pt idx="4">
                  <c:v>287.57</c:v>
                </c:pt>
              </c:numCache>
            </c:numRef>
          </c:val>
          <c:smooth val="0"/>
          <c:extLst>
            <c:ext xmlns:c16="http://schemas.microsoft.com/office/drawing/2014/chart" uri="{C3380CC4-5D6E-409C-BE32-E72D297353CC}">
              <c16:uniqueId val="{00000001-6005-4997-8AF2-C24932F2E84F}"/>
            </c:ext>
          </c:extLst>
        </c:ser>
        <c:dLbls>
          <c:showLegendKey val="0"/>
          <c:showVal val="0"/>
          <c:showCatName val="0"/>
          <c:showSerName val="0"/>
          <c:showPercent val="0"/>
          <c:showBubbleSize val="0"/>
        </c:dLbls>
        <c:marker val="1"/>
        <c:smooth val="0"/>
        <c:axId val="344601280"/>
        <c:axId val="344601672"/>
      </c:lineChart>
      <c:dateAx>
        <c:axId val="344601280"/>
        <c:scaling>
          <c:orientation val="minMax"/>
        </c:scaling>
        <c:delete val="1"/>
        <c:axPos val="b"/>
        <c:numFmt formatCode="ge" sourceLinked="1"/>
        <c:majorTickMark val="none"/>
        <c:minorTickMark val="none"/>
        <c:tickLblPos val="none"/>
        <c:crossAx val="344601672"/>
        <c:crosses val="autoZero"/>
        <c:auto val="1"/>
        <c:lblOffset val="100"/>
        <c:baseTimeUnit val="years"/>
      </c:dateAx>
      <c:valAx>
        <c:axId val="344601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460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38" zoomScaleNormal="100" workbookViewId="0">
      <selection activeCell="BL64" sqref="BL64:BZ65"/>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宮城県　大衡村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K3</v>
      </c>
      <c r="X8" s="72"/>
      <c r="Y8" s="72"/>
      <c r="Z8" s="72"/>
      <c r="AA8" s="72"/>
      <c r="AB8" s="72"/>
      <c r="AC8" s="72"/>
      <c r="AD8" s="73" t="s">
        <v>123</v>
      </c>
      <c r="AE8" s="73"/>
      <c r="AF8" s="73"/>
      <c r="AG8" s="73"/>
      <c r="AH8" s="73"/>
      <c r="AI8" s="73"/>
      <c r="AJ8" s="73"/>
      <c r="AK8" s="4"/>
      <c r="AL8" s="67">
        <f>データ!S6</f>
        <v>5877</v>
      </c>
      <c r="AM8" s="67"/>
      <c r="AN8" s="67"/>
      <c r="AO8" s="67"/>
      <c r="AP8" s="67"/>
      <c r="AQ8" s="67"/>
      <c r="AR8" s="67"/>
      <c r="AS8" s="67"/>
      <c r="AT8" s="66">
        <f>データ!T6</f>
        <v>60.32</v>
      </c>
      <c r="AU8" s="66"/>
      <c r="AV8" s="66"/>
      <c r="AW8" s="66"/>
      <c r="AX8" s="66"/>
      <c r="AY8" s="66"/>
      <c r="AZ8" s="66"/>
      <c r="BA8" s="66"/>
      <c r="BB8" s="66">
        <f>データ!U6</f>
        <v>97.43</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23.31</v>
      </c>
      <c r="Q10" s="66"/>
      <c r="R10" s="66"/>
      <c r="S10" s="66"/>
      <c r="T10" s="66"/>
      <c r="U10" s="66"/>
      <c r="V10" s="66"/>
      <c r="W10" s="66">
        <f>データ!Q6</f>
        <v>100</v>
      </c>
      <c r="X10" s="66"/>
      <c r="Y10" s="66"/>
      <c r="Z10" s="66"/>
      <c r="AA10" s="66"/>
      <c r="AB10" s="66"/>
      <c r="AC10" s="66"/>
      <c r="AD10" s="67">
        <f>データ!R6</f>
        <v>3500</v>
      </c>
      <c r="AE10" s="67"/>
      <c r="AF10" s="67"/>
      <c r="AG10" s="67"/>
      <c r="AH10" s="67"/>
      <c r="AI10" s="67"/>
      <c r="AJ10" s="67"/>
      <c r="AK10" s="2"/>
      <c r="AL10" s="67">
        <f>データ!V6</f>
        <v>1363</v>
      </c>
      <c r="AM10" s="67"/>
      <c r="AN10" s="67"/>
      <c r="AO10" s="67"/>
      <c r="AP10" s="67"/>
      <c r="AQ10" s="67"/>
      <c r="AR10" s="67"/>
      <c r="AS10" s="67"/>
      <c r="AT10" s="66">
        <f>データ!W6</f>
        <v>52.74</v>
      </c>
      <c r="AU10" s="66"/>
      <c r="AV10" s="66"/>
      <c r="AW10" s="66"/>
      <c r="AX10" s="66"/>
      <c r="AY10" s="66"/>
      <c r="AZ10" s="66"/>
      <c r="BA10" s="66"/>
      <c r="BB10" s="66">
        <f>データ!X6</f>
        <v>25.84</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122</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124</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121</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【346.13】</v>
      </c>
      <c r="I86" s="26" t="str">
        <f>データ!CA6</f>
        <v>【59.83】</v>
      </c>
      <c r="J86" s="26" t="str">
        <f>データ!CL6</f>
        <v>【268.69】</v>
      </c>
      <c r="K86" s="26" t="str">
        <f>データ!CW6</f>
        <v>【61.71】</v>
      </c>
      <c r="L86" s="26" t="str">
        <f>データ!DH6</f>
        <v>【75.78】</v>
      </c>
      <c r="M86" s="26" t="s">
        <v>55</v>
      </c>
      <c r="N86" s="26" t="s">
        <v>55</v>
      </c>
      <c r="O86" s="26" t="str">
        <f>データ!EO6</f>
        <v>【-】</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44245</v>
      </c>
      <c r="D6" s="33">
        <f t="shared" si="3"/>
        <v>47</v>
      </c>
      <c r="E6" s="33">
        <f t="shared" si="3"/>
        <v>18</v>
      </c>
      <c r="F6" s="33">
        <f t="shared" si="3"/>
        <v>0</v>
      </c>
      <c r="G6" s="33">
        <f t="shared" si="3"/>
        <v>0</v>
      </c>
      <c r="H6" s="33" t="str">
        <f t="shared" si="3"/>
        <v>宮城県　大衡村</v>
      </c>
      <c r="I6" s="33" t="str">
        <f t="shared" si="3"/>
        <v>法非適用</v>
      </c>
      <c r="J6" s="33" t="str">
        <f t="shared" si="3"/>
        <v>下水道事業</v>
      </c>
      <c r="K6" s="33" t="str">
        <f t="shared" si="3"/>
        <v>特定地域生活排水処理</v>
      </c>
      <c r="L6" s="33" t="str">
        <f t="shared" si="3"/>
        <v>K3</v>
      </c>
      <c r="M6" s="33">
        <f t="shared" si="3"/>
        <v>0</v>
      </c>
      <c r="N6" s="34" t="str">
        <f t="shared" si="3"/>
        <v>-</v>
      </c>
      <c r="O6" s="34" t="str">
        <f t="shared" si="3"/>
        <v>該当数値なし</v>
      </c>
      <c r="P6" s="34">
        <f t="shared" si="3"/>
        <v>23.31</v>
      </c>
      <c r="Q6" s="34">
        <f t="shared" si="3"/>
        <v>100</v>
      </c>
      <c r="R6" s="34">
        <f t="shared" si="3"/>
        <v>3500</v>
      </c>
      <c r="S6" s="34">
        <f t="shared" si="3"/>
        <v>5877</v>
      </c>
      <c r="T6" s="34">
        <f t="shared" si="3"/>
        <v>60.32</v>
      </c>
      <c r="U6" s="34">
        <f t="shared" si="3"/>
        <v>97.43</v>
      </c>
      <c r="V6" s="34">
        <f t="shared" si="3"/>
        <v>1363</v>
      </c>
      <c r="W6" s="34">
        <f t="shared" si="3"/>
        <v>52.74</v>
      </c>
      <c r="X6" s="34">
        <f t="shared" si="3"/>
        <v>25.84</v>
      </c>
      <c r="Y6" s="35">
        <f>IF(Y7="",NA(),Y7)</f>
        <v>95.74</v>
      </c>
      <c r="Z6" s="35">
        <f t="shared" ref="Z6:AH6" si="4">IF(Z7="",NA(),Z7)</f>
        <v>99.45</v>
      </c>
      <c r="AA6" s="35">
        <f t="shared" si="4"/>
        <v>98.9</v>
      </c>
      <c r="AB6" s="35">
        <f t="shared" si="4"/>
        <v>101.09</v>
      </c>
      <c r="AC6" s="35">
        <f t="shared" si="4"/>
        <v>99.31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242.12</v>
      </c>
      <c r="BG6" s="35">
        <f t="shared" ref="BG6:BO6" si="7">IF(BG7="",NA(),BG7)</f>
        <v>257.64</v>
      </c>
      <c r="BH6" s="35">
        <f t="shared" si="7"/>
        <v>310.26</v>
      </c>
      <c r="BI6" s="34">
        <f t="shared" si="7"/>
        <v>0</v>
      </c>
      <c r="BJ6" s="34">
        <f t="shared" si="7"/>
        <v>0</v>
      </c>
      <c r="BK6" s="35">
        <f t="shared" si="7"/>
        <v>430.64</v>
      </c>
      <c r="BL6" s="35">
        <f t="shared" si="7"/>
        <v>446.63</v>
      </c>
      <c r="BM6" s="35">
        <f t="shared" si="7"/>
        <v>416.91</v>
      </c>
      <c r="BN6" s="35">
        <f t="shared" si="7"/>
        <v>392.19</v>
      </c>
      <c r="BO6" s="35">
        <f t="shared" si="7"/>
        <v>413.5</v>
      </c>
      <c r="BP6" s="34" t="str">
        <f>IF(BP7="","",IF(BP7="-","【-】","【"&amp;SUBSTITUTE(TEXT(BP7,"#,##0.00"),"-","△")&amp;"】"))</f>
        <v>【346.13】</v>
      </c>
      <c r="BQ6" s="35">
        <f>IF(BQ7="",NA(),BQ7)</f>
        <v>49.14</v>
      </c>
      <c r="BR6" s="35">
        <f t="shared" ref="BR6:BZ6" si="8">IF(BR7="",NA(),BR7)</f>
        <v>50.62</v>
      </c>
      <c r="BS6" s="35">
        <f t="shared" si="8"/>
        <v>50.32</v>
      </c>
      <c r="BT6" s="35">
        <f t="shared" si="8"/>
        <v>57.8</v>
      </c>
      <c r="BU6" s="35">
        <f t="shared" si="8"/>
        <v>64.760000000000005</v>
      </c>
      <c r="BV6" s="35">
        <f t="shared" si="8"/>
        <v>58.78</v>
      </c>
      <c r="BW6" s="35">
        <f t="shared" si="8"/>
        <v>58.53</v>
      </c>
      <c r="BX6" s="35">
        <f t="shared" si="8"/>
        <v>57.93</v>
      </c>
      <c r="BY6" s="35">
        <f t="shared" si="8"/>
        <v>57.03</v>
      </c>
      <c r="BZ6" s="35">
        <f t="shared" si="8"/>
        <v>55.84</v>
      </c>
      <c r="CA6" s="34" t="str">
        <f>IF(CA7="","",IF(CA7="-","【-】","【"&amp;SUBSTITUTE(TEXT(CA7,"#,##0.00"),"-","△")&amp;"】"))</f>
        <v>【59.83】</v>
      </c>
      <c r="CB6" s="35">
        <f>IF(CB7="",NA(),CB7)</f>
        <v>166.37</v>
      </c>
      <c r="CC6" s="35">
        <f t="shared" ref="CC6:CK6" si="9">IF(CC7="",NA(),CC7)</f>
        <v>160.58000000000001</v>
      </c>
      <c r="CD6" s="35">
        <f t="shared" si="9"/>
        <v>158.16</v>
      </c>
      <c r="CE6" s="35">
        <f t="shared" si="9"/>
        <v>140</v>
      </c>
      <c r="CF6" s="35">
        <f t="shared" si="9"/>
        <v>126.82</v>
      </c>
      <c r="CG6" s="35">
        <f t="shared" si="9"/>
        <v>257.02999999999997</v>
      </c>
      <c r="CH6" s="35">
        <f t="shared" si="9"/>
        <v>266.57</v>
      </c>
      <c r="CI6" s="35">
        <f t="shared" si="9"/>
        <v>276.93</v>
      </c>
      <c r="CJ6" s="35">
        <f t="shared" si="9"/>
        <v>283.73</v>
      </c>
      <c r="CK6" s="35">
        <f t="shared" si="9"/>
        <v>287.57</v>
      </c>
      <c r="CL6" s="34" t="str">
        <f>IF(CL7="","",IF(CL7="-","【-】","【"&amp;SUBSTITUTE(TEXT(CL7,"#,##0.00"),"-","△")&amp;"】"))</f>
        <v>【268.69】</v>
      </c>
      <c r="CM6" s="35">
        <f>IF(CM7="",NA(),CM7)</f>
        <v>100</v>
      </c>
      <c r="CN6" s="35">
        <f t="shared" ref="CN6:CV6" si="10">IF(CN7="",NA(),CN7)</f>
        <v>100</v>
      </c>
      <c r="CO6" s="35">
        <f t="shared" si="10"/>
        <v>100</v>
      </c>
      <c r="CP6" s="35">
        <f t="shared" si="10"/>
        <v>100</v>
      </c>
      <c r="CQ6" s="35">
        <f t="shared" si="10"/>
        <v>100</v>
      </c>
      <c r="CR6" s="35">
        <f t="shared" si="10"/>
        <v>61.93</v>
      </c>
      <c r="CS6" s="35">
        <f t="shared" si="10"/>
        <v>58.06</v>
      </c>
      <c r="CT6" s="35">
        <f t="shared" si="10"/>
        <v>59.08</v>
      </c>
      <c r="CU6" s="35">
        <f t="shared" si="10"/>
        <v>58.25</v>
      </c>
      <c r="CV6" s="35">
        <f t="shared" si="10"/>
        <v>61.55</v>
      </c>
      <c r="CW6" s="34" t="str">
        <f>IF(CW7="","",IF(CW7="-","【-】","【"&amp;SUBSTITUTE(TEXT(CW7,"#,##0.00"),"-","△")&amp;"】"))</f>
        <v>【61.71】</v>
      </c>
      <c r="CX6" s="35">
        <f>IF(CX7="",NA(),CX7)</f>
        <v>100</v>
      </c>
      <c r="CY6" s="35">
        <f t="shared" ref="CY6:DG6" si="11">IF(CY7="",NA(),CY7)</f>
        <v>100</v>
      </c>
      <c r="CZ6" s="35">
        <f t="shared" si="11"/>
        <v>100</v>
      </c>
      <c r="DA6" s="35">
        <f t="shared" si="11"/>
        <v>100</v>
      </c>
      <c r="DB6" s="35">
        <f t="shared" si="11"/>
        <v>100</v>
      </c>
      <c r="DC6" s="35">
        <f t="shared" si="11"/>
        <v>77.25</v>
      </c>
      <c r="DD6" s="35">
        <f t="shared" si="11"/>
        <v>75.790000000000006</v>
      </c>
      <c r="DE6" s="35">
        <f t="shared" si="11"/>
        <v>77.12</v>
      </c>
      <c r="DF6" s="35">
        <f t="shared" si="11"/>
        <v>68.150000000000006</v>
      </c>
      <c r="DG6" s="35">
        <f t="shared" si="11"/>
        <v>67.489999999999995</v>
      </c>
      <c r="DH6" s="34" t="str">
        <f>IF(DH7="","",IF(DH7="-","【-】","【"&amp;SUBSTITUTE(TEXT(DH7,"#,##0.00"),"-","△")&amp;"】"))</f>
        <v>【75.78】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c r="A7" s="28"/>
      <c r="B7" s="37">
        <v>2016</v>
      </c>
      <c r="C7" s="37">
        <v>44245</v>
      </c>
      <c r="D7" s="37">
        <v>47</v>
      </c>
      <c r="E7" s="37">
        <v>18</v>
      </c>
      <c r="F7" s="37">
        <v>0</v>
      </c>
      <c r="G7" s="37">
        <v>0</v>
      </c>
      <c r="H7" s="37" t="s">
        <v>109</v>
      </c>
      <c r="I7" s="37" t="s">
        <v>110</v>
      </c>
      <c r="J7" s="37" t="s">
        <v>111</v>
      </c>
      <c r="K7" s="37" t="s">
        <v>112</v>
      </c>
      <c r="L7" s="37" t="s">
        <v>113</v>
      </c>
      <c r="M7" s="37"/>
      <c r="N7" s="38" t="s">
        <v>114</v>
      </c>
      <c r="O7" s="38" t="s">
        <v>115</v>
      </c>
      <c r="P7" s="38">
        <v>23.31</v>
      </c>
      <c r="Q7" s="38">
        <v>100</v>
      </c>
      <c r="R7" s="38">
        <v>3500</v>
      </c>
      <c r="S7" s="38">
        <v>5877</v>
      </c>
      <c r="T7" s="38">
        <v>60.32</v>
      </c>
      <c r="U7" s="38">
        <v>97.43</v>
      </c>
      <c r="V7" s="38">
        <v>1363</v>
      </c>
      <c r="W7" s="38">
        <v>52.74</v>
      </c>
      <c r="X7" s="38">
        <v>25.84</v>
      </c>
      <c r="Y7" s="38">
        <v>95.74</v>
      </c>
      <c r="Z7" s="38">
        <v>99.45</v>
      </c>
      <c r="AA7" s="38">
        <v>98.9</v>
      </c>
      <c r="AB7" s="38">
        <v>101.09</v>
      </c>
      <c r="AC7" s="38">
        <v>99.31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242.12</v>
      </c>
      <c r="BG7" s="38">
        <v>257.64</v>
      </c>
      <c r="BH7" s="38">
        <v>310.26</v>
      </c>
      <c r="BI7" s="38">
        <v>0</v>
      </c>
      <c r="BJ7" s="38">
        <v>0</v>
      </c>
      <c r="BK7" s="38">
        <v>430.64</v>
      </c>
      <c r="BL7" s="38">
        <v>446.63</v>
      </c>
      <c r="BM7" s="38">
        <v>416.91</v>
      </c>
      <c r="BN7" s="38">
        <v>392.19</v>
      </c>
      <c r="BO7" s="38">
        <v>413.5</v>
      </c>
      <c r="BP7" s="38">
        <v>346.13</v>
      </c>
      <c r="BQ7" s="38">
        <v>49.14</v>
      </c>
      <c r="BR7" s="38">
        <v>50.62</v>
      </c>
      <c r="BS7" s="38">
        <v>50.32</v>
      </c>
      <c r="BT7" s="38">
        <v>57.8</v>
      </c>
      <c r="BU7" s="38">
        <v>64.760000000000005</v>
      </c>
      <c r="BV7" s="38">
        <v>58.78</v>
      </c>
      <c r="BW7" s="38">
        <v>58.53</v>
      </c>
      <c r="BX7" s="38">
        <v>57.93</v>
      </c>
      <c r="BY7" s="38">
        <v>57.03</v>
      </c>
      <c r="BZ7" s="38">
        <v>55.84</v>
      </c>
      <c r="CA7" s="38">
        <v>59.83</v>
      </c>
      <c r="CB7" s="38">
        <v>166.37</v>
      </c>
      <c r="CC7" s="38">
        <v>160.58000000000001</v>
      </c>
      <c r="CD7" s="38">
        <v>158.16</v>
      </c>
      <c r="CE7" s="38">
        <v>140</v>
      </c>
      <c r="CF7" s="38">
        <v>126.82</v>
      </c>
      <c r="CG7" s="38">
        <v>257.02999999999997</v>
      </c>
      <c r="CH7" s="38">
        <v>266.57</v>
      </c>
      <c r="CI7" s="38">
        <v>276.93</v>
      </c>
      <c r="CJ7" s="38">
        <v>283.73</v>
      </c>
      <c r="CK7" s="38">
        <v>287.57</v>
      </c>
      <c r="CL7" s="38">
        <v>268.69</v>
      </c>
      <c r="CM7" s="38">
        <v>100</v>
      </c>
      <c r="CN7" s="38">
        <v>100</v>
      </c>
      <c r="CO7" s="38">
        <v>100</v>
      </c>
      <c r="CP7" s="38">
        <v>100</v>
      </c>
      <c r="CQ7" s="38">
        <v>100</v>
      </c>
      <c r="CR7" s="38">
        <v>61.93</v>
      </c>
      <c r="CS7" s="38">
        <v>58.06</v>
      </c>
      <c r="CT7" s="38">
        <v>59.08</v>
      </c>
      <c r="CU7" s="38">
        <v>58.25</v>
      </c>
      <c r="CV7" s="38">
        <v>61.55</v>
      </c>
      <c r="CW7" s="38">
        <v>61.71</v>
      </c>
      <c r="CX7" s="38">
        <v>100</v>
      </c>
      <c r="CY7" s="38">
        <v>100</v>
      </c>
      <c r="CZ7" s="38">
        <v>100</v>
      </c>
      <c r="DA7" s="38">
        <v>100</v>
      </c>
      <c r="DB7" s="38">
        <v>100</v>
      </c>
      <c r="DC7" s="38">
        <v>77.25</v>
      </c>
      <c r="DD7" s="38">
        <v>75.790000000000006</v>
      </c>
      <c r="DE7" s="38">
        <v>77.12</v>
      </c>
      <c r="DF7" s="38">
        <v>68.150000000000006</v>
      </c>
      <c r="DG7" s="38">
        <v>67.489999999999995</v>
      </c>
      <c r="DH7" s="38">
        <v>75.78</v>
      </c>
      <c r="DI7" s="38"/>
      <c r="DJ7" s="38"/>
      <c r="DK7" s="38"/>
      <c r="DL7" s="38"/>
      <c r="DM7" s="38"/>
      <c r="DN7" s="38"/>
      <c r="DO7" s="38"/>
      <c r="DP7" s="38"/>
      <c r="DQ7" s="38"/>
      <c r="DR7" s="38"/>
      <c r="DS7" s="38"/>
      <c r="DT7" s="38"/>
      <c r="DU7" s="38"/>
      <c r="DV7" s="38"/>
      <c r="DW7" s="38"/>
      <c r="DX7" s="38"/>
      <c r="DY7" s="38"/>
      <c r="DZ7" s="38"/>
      <c r="EA7" s="38"/>
      <c r="EB7" s="38"/>
      <c r="EC7" s="38"/>
      <c r="ED7" s="38"/>
      <c r="EE7" s="38" t="s">
        <v>114</v>
      </c>
      <c r="EF7" s="38" t="s">
        <v>114</v>
      </c>
      <c r="EG7" s="38" t="s">
        <v>114</v>
      </c>
      <c r="EH7" s="38" t="s">
        <v>114</v>
      </c>
      <c r="EI7" s="38" t="s">
        <v>114</v>
      </c>
      <c r="EJ7" s="38" t="s">
        <v>114</v>
      </c>
      <c r="EK7" s="38" t="s">
        <v>114</v>
      </c>
      <c r="EL7" s="38" t="s">
        <v>114</v>
      </c>
      <c r="EM7" s="38" t="s">
        <v>114</v>
      </c>
      <c r="EN7" s="38" t="s">
        <v>114</v>
      </c>
      <c r="EO7" s="38" t="s">
        <v>114</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2018-02-16T01:25:38Z</cp:lastPrinted>
  <dcterms:created xsi:type="dcterms:W3CDTF">2017-12-25T02:39:14Z</dcterms:created>
  <dcterms:modified xsi:type="dcterms:W3CDTF">2018-02-16T01:25:39Z</dcterms:modified>
  <cp:category/>
</cp:coreProperties>
</file>