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29 大衡村★\"/>
    </mc:Choice>
  </mc:AlternateContent>
  <workbookProtection workbookPassword="B319" lockStructure="1"/>
  <bookViews>
    <workbookView xWindow="1260" yWindow="0" windowWidth="19230" windowHeight="822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T10" i="4"/>
  <c r="B10"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<sst xmlns="http://schemas.openxmlformats.org/spreadsheetml/2006/main" count="245" uniqueCount="125">
  <si>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8"/>
  </si>
  <si>
    <t>業務名</t>
    <rPh sb="2" eb="3">
      <t>メイ</t>
    </rPh>
    <phoneticPr fontId="8"/>
  </si>
  <si>
    <t>業種名</t>
    <rPh sb="2" eb="3">
      <t>メイ</t>
    </rPh>
    <phoneticPr fontId="8"/>
  </si>
  <si>
    <t>事業名</t>
    <phoneticPr fontId="8"/>
  </si>
  <si>
    <t>類似団体区分</t>
    <rPh sb="4" eb="6">
      <t>クブン</t>
    </rPh>
    <phoneticPr fontId="8"/>
  </si>
  <si>
    <t>管理者の情報</t>
    <rPh sb="0" eb="3">
      <t>カンリシャ</t>
    </rPh>
    <rPh sb="4" eb="6">
      <t>ジョウホウ</t>
    </rPh>
    <phoneticPr fontId="8"/>
  </si>
  <si>
    <t>人口（人）</t>
    <rPh sb="0" eb="2">
      <t>ジンコウ</t>
    </rPh>
    <rPh sb="3" eb="4">
      <t>ヒト</t>
    </rPh>
    <phoneticPr fontId="8"/>
  </si>
  <si>
    <r>
      <t>面積(km</t>
    </r>
    <r>
      <rPr>
        <b/>
        <vertAlign val="superscript"/>
        <sz val="11"/>
        <color theme="1"/>
        <rFont val="ＭＳ ゴシック"/>
        <family val="3"/>
        <charset val="128"/>
      </rPr>
      <t>2</t>
    </r>
    <r>
      <rPr>
        <b/>
        <sz val="11"/>
        <color theme="1"/>
        <rFont val="ＭＳ ゴシック"/>
        <family val="3"/>
        <charset val="128"/>
      </rPr>
      <t>)</t>
    </r>
    <phoneticPr fontId="8"/>
  </si>
  <si>
    <r>
      <t>人口密度(人/km</t>
    </r>
    <r>
      <rPr>
        <b/>
        <vertAlign val="superscript"/>
        <sz val="11"/>
        <color theme="1"/>
        <rFont val="ＭＳ ゴシック"/>
        <family val="3"/>
        <charset val="128"/>
      </rPr>
      <t>2</t>
    </r>
    <r>
      <rPr>
        <b/>
        <sz val="11"/>
        <color theme="1"/>
        <rFont val="ＭＳ ゴシック"/>
        <family val="3"/>
        <charset val="128"/>
      </rPr>
      <t>)</t>
    </r>
    <phoneticPr fontId="8"/>
  </si>
  <si>
    <t>グラフ凡例</t>
    <rPh sb="3" eb="5">
      <t>ハンレイ</t>
    </rPh>
    <phoneticPr fontId="8"/>
  </si>
  <si>
    <t>■</t>
    <phoneticPr fontId="8"/>
  </si>
  <si>
    <t>当該団体値（当該値）</t>
    <rPh sb="2" eb="4">
      <t>ダンタイ</t>
    </rPh>
    <phoneticPr fontId="8"/>
  </si>
  <si>
    <t>資金不足比率(％)</t>
    <phoneticPr fontId="8"/>
  </si>
  <si>
    <t>自己資本構成比率(％)</t>
    <phoneticPr fontId="8"/>
  </si>
  <si>
    <t>普及率(％)</t>
    <phoneticPr fontId="8"/>
  </si>
  <si>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</si>
  <si>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8"/>
  </si>
  <si>
    <t>処理区域内人口(人)</t>
    <rPh sb="0" eb="2">
      <t>ショリ</t>
    </rPh>
    <rPh sb="2" eb="5">
      <t>クイキナイ</t>
    </rPh>
    <phoneticPr fontId="8"/>
  </si>
  <si>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</si>
  <si>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</si>
  <si>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t>
    <phoneticPr fontId="8"/>
  </si>
  <si>
    <t>類似団体平均値（平均値）</t>
    <phoneticPr fontId="8"/>
  </si>
  <si>
    <t>【】</t>
    <phoneticPr fontId="8"/>
  </si>
  <si>
    <t>平成28年度全国平均</t>
    <phoneticPr fontId="8"/>
  </si>
  <si>
    <t>分析欄</t>
    <rPh sb="0" eb="2">
      <t>ブンセキ</t>
    </rPh>
    <rPh sb="2" eb="3">
      <t>ラン</t>
    </rPh>
    <phoneticPr fontId="8"/>
  </si>
  <si>
    <t>1. 経営の健全性・効率性</t>
    <phoneticPr fontId="8"/>
  </si>
  <si>
    <t>1. 経営の健全性・効率性について</t>
    <phoneticPr fontId="8"/>
  </si>
  <si>
    <t>「単年度の収支」</t>
    <phoneticPr fontId="8"/>
  </si>
  <si>
    <t>「累積欠損」</t>
    <rPh sb="1" eb="3">
      <t>ルイセキ</t>
    </rPh>
    <rPh sb="3" eb="5">
      <t>ケッソン</t>
    </rPh>
    <phoneticPr fontId="8"/>
  </si>
  <si>
    <t>「支払能力」</t>
    <phoneticPr fontId="8"/>
  </si>
  <si>
    <t>「債務残高」</t>
    <rPh sb="1" eb="3">
      <t>サイム</t>
    </rPh>
    <rPh sb="3" eb="5">
      <t>ザンダカ</t>
    </rPh>
    <phoneticPr fontId="8"/>
  </si>
  <si>
    <t>2. 老朽化の状況について</t>
    <phoneticPr fontId="8"/>
  </si>
  <si>
    <t>「料金水準の適切性」</t>
    <rPh sb="1" eb="3">
      <t>リョウキン</t>
    </rPh>
    <rPh sb="3" eb="5">
      <t>スイジュン</t>
    </rPh>
    <rPh sb="6" eb="8">
      <t>テキセツ</t>
    </rPh>
    <rPh sb="8" eb="9">
      <t>セイ</t>
    </rPh>
    <phoneticPr fontId="8"/>
  </si>
  <si>
    <t>「費用の効率性」</t>
    <rPh sb="1" eb="3">
      <t>ヒヨウ</t>
    </rPh>
    <rPh sb="4" eb="6">
      <t>コウリツ</t>
    </rPh>
    <rPh sb="6" eb="7">
      <t>セイ</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</si>
  <si>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</si>
  <si>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</si>
  <si>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2. 老朽化の状況</t>
    <phoneticPr fontId="8"/>
  </si>
  <si>
    <t>全体総括</t>
    <rPh sb="0" eb="2">
      <t>ゼンタイ</t>
    </rPh>
    <rPh sb="2" eb="4">
      <t>ソウカツ</t>
    </rPh>
    <phoneticPr fontId="8"/>
  </si>
  <si>
    <t>「施設全体の減価償却の状況」</t>
    <rPh sb="1" eb="3">
      <t>シセツ</t>
    </rPh>
    <rPh sb="3" eb="5">
      <t>ゼンタイ</t>
    </rPh>
    <rPh sb="6" eb="8">
      <t>ゲンカ</t>
    </rPh>
    <rPh sb="8" eb="10">
      <t>ショウキャク</t>
    </rPh>
    <rPh sb="11" eb="13">
      <t>ジョウキョウ</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</si>
  <si>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</si>
  <si>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</si>
  <si>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</si>
  <si>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</si>
  <si>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8"/>
  </si>
  <si>
    <t>1①</t>
  </si>
  <si>
    <t>1②</t>
  </si>
  <si>
    <t>1③</t>
  </si>
  <si>
    <t>1④</t>
  </si>
  <si>
    <t>1⑤</t>
  </si>
  <si>
    <t>1⑥</t>
  </si>
  <si>
    <t>1⑦</t>
    <phoneticPr fontId="8"/>
  </si>
  <si>
    <t>1⑧</t>
    <phoneticPr fontId="8"/>
  </si>
  <si>
    <t>2①</t>
  </si>
  <si>
    <t>2②</t>
  </si>
  <si>
    <t>2③</t>
  </si>
  <si>
    <t>-</t>
    <phoneticPr fontId="8"/>
  </si>
  <si>
    <t>下水道事業(法非適用)</t>
    <rPh sb="3" eb="5">
      <t>ジギョウ</t>
    </rPh>
    <rPh sb="6" eb="7">
      <t>ホウ</t>
    </rPh>
    <rPh sb="7" eb="8">
      <t>ヒ</t>
    </rPh>
    <rPh sb="8" eb="10">
      <t>テキヨウ</t>
    </rPh>
    <phoneticPr fontId="8"/>
  </si>
  <si>
    <t>項番</t>
    <rPh sb="0" eb="2">
      <t>コウバン</t>
    </rPh>
    <phoneticPr fontId="8"/>
  </si>
  <si>
    <t>大項目</t>
    <rPh sb="0" eb="3">
      <t>ダイコウモク</t>
    </rPh>
    <phoneticPr fontId="8"/>
  </si>
  <si>
    <t>年度</t>
    <rPh sb="0" eb="2">
      <t>ネンド</t>
    </rPh>
    <phoneticPr fontId="8"/>
  </si>
  <si>
    <t>団体CD</t>
    <rPh sb="0" eb="2">
      <t>ダンタイ</t>
    </rPh>
    <phoneticPr fontId="8"/>
  </si>
  <si>
    <t>業務CD</t>
    <rPh sb="0" eb="2">
      <t>ギョウム</t>
    </rPh>
    <phoneticPr fontId="8"/>
  </si>
  <si>
    <t>業種CD</t>
    <rPh sb="0" eb="2">
      <t>ギョウシュ</t>
    </rPh>
    <phoneticPr fontId="8"/>
  </si>
  <si>
    <t>事業CD</t>
    <rPh sb="0" eb="2">
      <t>ジギョウ</t>
    </rPh>
    <phoneticPr fontId="8"/>
  </si>
  <si>
    <t>施設CD</t>
    <rPh sb="0" eb="2">
      <t>シセツ</t>
    </rPh>
    <phoneticPr fontId="8"/>
  </si>
  <si>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</si>
  <si>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</si>
  <si>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</si>
  <si>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</si>
  <si>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①収益的収支比率(％)</t>
    <rPh sb="1" eb="4">
      <t>シュウエキテキ</t>
    </rPh>
    <phoneticPr fontId="8"/>
  </si>
  <si>
    <t>②累積欠損金比率(％)</t>
    <phoneticPr fontId="8"/>
  </si>
  <si>
    <t>③流動比率(％)</t>
    <rPh sb="1" eb="3">
      <t>リュウドウ</t>
    </rPh>
    <rPh sb="3" eb="5">
      <t>ヒリツ</t>
    </rPh>
    <phoneticPr fontId="8"/>
  </si>
  <si>
    <t>④企業債残高対事業規模比率(％)</t>
    <phoneticPr fontId="8"/>
  </si>
  <si>
    <t>⑤経費回収率(％)</t>
    <phoneticPr fontId="8"/>
  </si>
  <si>
    <t>⑥汚水処理原価(円)</t>
    <rPh sb="1" eb="3">
      <t>オスイ</t>
    </rPh>
    <rPh sb="3" eb="5">
      <t>ショリ</t>
    </rPh>
    <rPh sb="5" eb="7">
      <t>ゲンカ</t>
    </rPh>
    <rPh sb="8" eb="9">
      <t>エン</t>
    </rPh>
    <phoneticPr fontId="8"/>
  </si>
  <si>
    <t>⑦施設利用率(％)</t>
    <rPh sb="1" eb="3">
      <t>シセツ</t>
    </rPh>
    <rPh sb="3" eb="6">
      <t>リヨウリツ</t>
    </rPh>
    <phoneticPr fontId="8"/>
  </si>
  <si>
    <t>⑧水洗化率(％)</t>
    <phoneticPr fontId="8"/>
  </si>
  <si>
    <t>①有形固定資産減価償却率(％)</t>
    <rPh sb="1" eb="3">
      <t>ユウケイ</t>
    </rPh>
    <rPh sb="3" eb="5">
      <t>コテイ</t>
    </rPh>
    <rPh sb="5" eb="7">
      <t>シサン</t>
    </rPh>
    <rPh sb="7" eb="9">
      <t>ゲンカ</t>
    </rPh>
    <rPh sb="9" eb="11">
      <t>ショウキャク</t>
    </rPh>
    <rPh sb="11" eb="12">
      <t>リツ</t>
    </rPh>
    <phoneticPr fontId="8"/>
  </si>
  <si>
    <t>②管渠老朽化率(％)</t>
    <phoneticPr fontId="8"/>
  </si>
  <si>
    <t>③管渠改善率(％)</t>
    <phoneticPr fontId="8"/>
  </si>
  <si>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</si>
  <si>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</si>
  <si>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</si>
  <si>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</si>
  <si>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</si>
  <si>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</si>
  <si>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</si>
  <si>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</si>
  <si>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</si>
  <si>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</si>
  <si>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</si>
  <si>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</si>
  <si>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</si>
  <si>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</si>
  <si>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</si>
  <si>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</si>
  <si>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</si>
  <si>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</si>
  <si>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</si>
  <si>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</si>
  <si>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</si>
  <si>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</si>
  <si>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</si>
  <si>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</si>
  <si>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</si>
  <si>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</si>
  <si>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</si>
  <si>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</si>
  <si>
    <t>参照用</t>
    <rPh sb="0" eb="3">
      <t>サンショウヨウ</t>
    </rPh>
    <phoneticPr fontId="8"/>
  </si>
  <si>
    <t>宮城県　大衡村</t>
  </si>
  <si>
    <t>法非適用</t>
  </si>
  <si>
    <t>下水道事業</t>
  </si>
  <si>
    <t>特定環境保全公共下水道</t>
  </si>
  <si>
    <t>D2</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</si>
  <si>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</si>
  <si>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</si>
  <si>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</si>
  <si>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</si>
  <si>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</si>
  <si>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</si>
  <si>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</si>
  <si>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社会情勢の変化に的確に対応した事務事業の見直しや経常経費の縮減などによる経営改革を進め，経営基盤の強化などを積極的に取り組み，より一層の経営健全化を推進する。</t>
  </si>
  <si>
    <t>　収益的収支比率が９３．７％と１００％未満になっていることから，単年度の収支は赤字であり一般会計からの繰入金（使用料以外の収入）に依存している状況にあるが，工業団地への企業立地，住宅建築の増加から料金収入は年々伸びている状況である。しかしながら将来の人口減少により料金収入の減少も予測されることから，維持管理の効率化，軽微な修繕業務等については職員自らが行う等，経費の削減に努め経営改善を図る。
　また，今後も企業誘致を積極的に行い，料金収入の増加・確保に努める。
　今年度も企業債残高対事業規模比率が0となっているのは，償還に要する資金を一般会計等において負担しているためである。
　経費回収率については，ここ数年汚水量が増えていることもあり今年度は１００％を超え，経費回収できている状況となった。
　汚水処理原価については，類似団体等平均値と比較すると安価な数値となっているが，今後管路の更新が発生してくることから，適切な資産管理を行いながら料金改定も視野に入れ経営の健全化を図る。同じく水洗化率についても高い数値となっているが，更なる普及啓発に努め水洗化率向上を図る。</t>
    <rPh sb="234" eb="237">
      <t>コンネンド</t>
    </rPh>
    <rPh sb="261" eb="263">
      <t>ショウカン</t>
    </rPh>
    <rPh sb="264" eb="265">
      <t>ヨウ</t>
    </rPh>
    <rPh sb="267" eb="269">
      <t>シキン</t>
    </rPh>
    <rPh sb="270" eb="272">
      <t>イッパン</t>
    </rPh>
    <rPh sb="272" eb="274">
      <t>カイケイ</t>
    </rPh>
    <rPh sb="274" eb="275">
      <t>トウ</t>
    </rPh>
    <rPh sb="279" eb="281">
      <t>フタン</t>
    </rPh>
    <rPh sb="293" eb="295">
      <t>ケイヒ</t>
    </rPh>
    <rPh sb="295" eb="297">
      <t>カイシュウ</t>
    </rPh>
    <rPh sb="297" eb="298">
      <t>リツ</t>
    </rPh>
    <rPh sb="306" eb="308">
      <t>スウネン</t>
    </rPh>
    <rPh sb="308" eb="310">
      <t>オスイ</t>
    </rPh>
    <rPh sb="310" eb="311">
      <t>リョウ</t>
    </rPh>
    <rPh sb="312" eb="313">
      <t>フ</t>
    </rPh>
    <rPh sb="322" eb="325">
      <t>コンネンド</t>
    </rPh>
    <rPh sb="331" eb="332">
      <t>コ</t>
    </rPh>
    <rPh sb="334" eb="336">
      <t>ケイヒ</t>
    </rPh>
    <rPh sb="336" eb="338">
      <t>カイシュウ</t>
    </rPh>
    <rPh sb="343" eb="345">
      <t>ジョウキョウ</t>
    </rPh>
    <rPh sb="378" eb="380">
      <t>アンカ</t>
    </rPh>
    <rPh sb="410" eb="412">
      <t>テキセツ</t>
    </rPh>
    <rPh sb="413" eb="415">
      <t>シサン</t>
    </rPh>
    <rPh sb="415" eb="417">
      <t>カンリ</t>
    </rPh>
    <rPh sb="418" eb="419">
      <t>オコナ</t>
    </rPh>
    <rPh sb="428" eb="430">
      <t>シヤ</t>
    </rPh>
    <rPh sb="431" eb="432">
      <t>イ</t>
    </rPh>
    <phoneticPr fontId="8"/>
  </si>
  <si>
    <t>非設置</t>
    <rPh sb="0" eb="1">
      <t>ヒ</t>
    </rPh>
    <rPh sb="1" eb="3">
      <t>セッチ</t>
    </rPh>
    <phoneticPr fontId="5"/>
  </si>
  <si>
    <t>　大衡村の下水道事業は，昭和６３年に事業認可を受け施設建設を開始しており，現在の管路延長は約６２㎞である。最も古い管渠は布設から２９年が経過している状況で，管路の標準耐用年数（５０年）を考慮し今後，長寿命化計画に基づき全路線の調査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</si>
</sst>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2" fillId="0" borderId="0">
      <alignment vertical="center"/>
    </xf>
    <xf numFmtId="0" fontId="3" fillId="0" borderId="0">
      <alignment vertical="center"/>
    </xf>
    <xf numFmtId="0" fontId="18" fillId="0" borderId="0"/>
    <xf numFmtId="0" fontId="19" fillId="0" borderId="0"/>
    <xf numFmtId="0" fontId="20" fillId="0" borderId="0">
      <alignment vertical="center"/>
    </xf>
    <xf numFmtId="0" fontId="15" fillId="0" borderId="0">
      <alignment vertical="center"/>
    </xf>
    <xf numFmtId="0" fontId="18" fillId="0" borderId="0">
      <alignment vertical="center"/>
    </xf>
    <xf numFmtId="0" fontId="18" fillId="0" borderId="0"/>
    <xf numFmtId="0" fontId="2" fillId="0" borderId="0">
      <alignment vertical="center"/>
    </xf>
    <xf numFmtId="0" fontId="19" fillId="0" borderId="0"/>
    <xf numFmtId="0" fontId="21" fillId="0" borderId="0">
      <alignment vertical="center"/>
    </xf>
    <xf numFmtId="0" fontId="22" fillId="0" borderId="0"/>
    <xf numFmtId="0" fontId="1"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xf numFmtId="6" fontId="18" fillId="0" borderId="0" applyFont="0" applyFill="0" applyBorder="0" applyAlignment="0" applyProtection="0"/>
    <xf numFmtId="0" fontId="1" fillId="0" borderId="0">
      <alignment vertical="center"/>
    </xf>
  </cellStyleXfs>
  <cellXfs count="84">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5"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7"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7"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9" xfId="1" applyFont="1" applyBorder="1" applyAlignment="1">
      <alignment vertical="center"/>
    </xf>
    <xf numFmtId="0" fontId="6" fillId="0" borderId="6" xfId="1" applyFont="1" applyBorder="1">
      <alignment vertical="center"/>
    </xf>
    <xf numFmtId="0" fontId="6" fillId="0" borderId="0" xfId="1" applyFont="1" applyBorder="1">
      <alignment vertical="center"/>
    </xf>
    <xf numFmtId="0" fontId="6" fillId="0" borderId="7" xfId="1" applyFont="1" applyBorder="1">
      <alignment vertical="center"/>
    </xf>
    <xf numFmtId="0" fontId="15" fillId="0" borderId="0" xfId="1" applyFont="1" applyBorder="1">
      <alignment vertical="center"/>
    </xf>
    <xf numFmtId="0" fontId="16" fillId="0" borderId="0" xfId="1" applyFont="1" applyBorder="1" applyAlignment="1">
      <alignment horizontal="center" vertical="center"/>
    </xf>
    <xf numFmtId="0" fontId="6" fillId="0" borderId="8" xfId="1" applyFont="1" applyBorder="1">
      <alignment vertical="center"/>
    </xf>
    <xf numFmtId="0" fontId="6" fillId="0" borderId="1" xfId="1" applyFont="1" applyBorder="1">
      <alignment vertical="center"/>
    </xf>
    <xf numFmtId="0" fontId="6" fillId="0" borderId="9" xfId="1" applyFont="1" applyBorder="1">
      <alignment vertical="center"/>
    </xf>
    <xf numFmtId="0" fontId="4" fillId="0" borderId="0" xfId="1" applyFont="1" applyBorder="1" applyAlignment="1">
      <alignment horizontal="center" vertical="center"/>
    </xf>
    <xf numFmtId="0" fontId="17" fillId="0" borderId="0" xfId="1" applyFont="1" applyProtection="1">
      <alignment vertical="center"/>
      <protection hidden="1"/>
    </xf>
    <xf numFmtId="0" fontId="17" fillId="0" borderId="0" xfId="1" applyFont="1">
      <alignment vertical="center"/>
    </xf>
    <xf numFmtId="0" fontId="3" fillId="3" borderId="2" xfId="1" applyFill="1" applyBorder="1">
      <alignment vertical="center"/>
    </xf>
    <xf numFmtId="0" fontId="3" fillId="3" borderId="10" xfId="1" applyFill="1" applyBorder="1">
      <alignment vertical="center"/>
    </xf>
    <xf numFmtId="0" fontId="3" fillId="3" borderId="11" xfId="1" applyFill="1" applyBorder="1">
      <alignment vertical="center"/>
    </xf>
    <xf numFmtId="0" fontId="3" fillId="3" borderId="12" xfId="1" applyFill="1" applyBorder="1">
      <alignment vertical="center"/>
    </xf>
    <xf numFmtId="0" fontId="3" fillId="3" borderId="2" xfId="1" applyFill="1" applyBorder="1" applyAlignment="1">
      <alignment vertical="center" shrinkToFit="1"/>
    </xf>
    <xf numFmtId="0" fontId="3"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3" fillId="0" borderId="0" xfId="1" applyNumberFormat="1" applyAlignment="1">
      <alignment vertical="center" shrinkToFit="1"/>
    </xf>
    <xf numFmtId="0" fontId="3"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3" fillId="0" borderId="0" xfId="1" applyNumberFormat="1">
      <alignment vertical="center"/>
    </xf>
    <xf numFmtId="0" fontId="3" fillId="2" borderId="2" xfId="1" applyFill="1" applyBorder="1">
      <alignment vertical="center"/>
    </xf>
    <xf numFmtId="180" fontId="3" fillId="0" borderId="2" xfId="1" applyNumberFormat="1" applyBorder="1">
      <alignment vertical="center"/>
    </xf>
    <xf numFmtId="0" fontId="7" fillId="0" borderId="0" xfId="1" applyFont="1" applyAlignment="1">
      <alignment horizontal="center" vertical="center"/>
    </xf>
    <xf numFmtId="49"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177" fontId="6" fillId="0" borderId="2" xfId="1" applyNumberFormat="1" applyFont="1" applyBorder="1" applyAlignment="1" applyProtection="1">
      <alignment horizontal="center" vertical="center"/>
      <protection hidden="1"/>
    </xf>
    <xf numFmtId="0" fontId="11" fillId="0" borderId="6" xfId="1" applyFont="1" applyBorder="1" applyAlignment="1">
      <alignment horizontal="center" vertical="center"/>
    </xf>
    <xf numFmtId="0" fontId="11" fillId="0" borderId="0" xfId="1" applyFont="1" applyBorder="1" applyAlignment="1">
      <alignment horizontal="center" vertical="center"/>
    </xf>
    <xf numFmtId="0" fontId="6" fillId="0" borderId="2" xfId="1" applyNumberFormat="1" applyFont="1" applyBorder="1" applyAlignment="1" applyProtection="1">
      <alignment horizontal="center" vertical="center"/>
      <protection hidden="1"/>
    </xf>
    <xf numFmtId="0" fontId="6" fillId="0" borderId="2" xfId="1" applyNumberFormat="1" applyFont="1" applyBorder="1" applyAlignment="1" applyProtection="1">
      <alignment horizontal="center" vertical="center"/>
      <protection locked="0"/>
    </xf>
    <xf numFmtId="176" fontId="6" fillId="0" borderId="2" xfId="1" applyNumberFormat="1" applyFont="1" applyBorder="1" applyAlignment="1" applyProtection="1">
      <alignment horizontal="center" vertical="center"/>
      <protection hidden="1"/>
    </xf>
    <xf numFmtId="0" fontId="13" fillId="0" borderId="6" xfId="1" applyFont="1" applyBorder="1" applyAlignment="1">
      <alignment horizontal="center" vertical="center"/>
    </xf>
    <xf numFmtId="0" fontId="13" fillId="0" borderId="0"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0" xfId="1" applyFont="1" applyBorder="1" applyAlignment="1">
      <alignment horizontal="left" vertical="center"/>
    </xf>
    <xf numFmtId="0" fontId="14" fillId="0" borderId="7" xfId="1" applyFont="1" applyBorder="1" applyAlignment="1">
      <alignment horizontal="left" vertical="center"/>
    </xf>
    <xf numFmtId="0" fontId="4" fillId="0" borderId="0" xfId="1" applyFont="1" applyBorder="1" applyAlignment="1">
      <alignment horizontal="center" vertical="center"/>
    </xf>
    <xf numFmtId="0" fontId="6" fillId="0" borderId="6" xfId="23" applyFont="1" applyBorder="1" applyAlignment="1" applyProtection="1">
      <alignment horizontal="left" vertical="top" wrapText="1"/>
      <protection locked="0"/>
    </xf>
    <xf numFmtId="0" fontId="6" fillId="0" borderId="0" xfId="23" applyFont="1" applyBorder="1" applyAlignment="1" applyProtection="1">
      <alignment horizontal="left" vertical="top" wrapText="1"/>
      <protection locked="0"/>
    </xf>
    <xf numFmtId="0" fontId="6" fillId="0" borderId="7" xfId="23" applyFont="1" applyBorder="1" applyAlignment="1" applyProtection="1">
      <alignment horizontal="left" vertical="top" wrapText="1"/>
      <protection locked="0"/>
    </xf>
    <xf numFmtId="0" fontId="6" fillId="0" borderId="8" xfId="23" applyFont="1" applyBorder="1" applyAlignment="1" applyProtection="1">
      <alignment horizontal="left" vertical="top" wrapText="1"/>
      <protection locked="0"/>
    </xf>
    <xf numFmtId="0" fontId="6" fillId="0" borderId="1" xfId="23" applyFont="1" applyBorder="1" applyAlignment="1" applyProtection="1">
      <alignment horizontal="left" vertical="top" wrapText="1"/>
      <protection locked="0"/>
    </xf>
    <xf numFmtId="0" fontId="6" fillId="0" borderId="9" xfId="23" applyFont="1" applyBorder="1" applyAlignment="1" applyProtection="1">
      <alignment horizontal="left" vertical="top" wrapText="1"/>
      <protection locked="0"/>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5" xfId="1" applyFill="1" applyBorder="1" applyAlignment="1">
      <alignment horizontal="center" vertical="center"/>
    </xf>
    <xf numFmtId="0" fontId="3" fillId="3" borderId="8" xfId="1" applyFill="1" applyBorder="1" applyAlignment="1">
      <alignment horizontal="center" vertical="center"/>
    </xf>
    <xf numFmtId="0" fontId="3" fillId="3" borderId="1" xfId="1" applyFill="1" applyBorder="1" applyAlignment="1">
      <alignment horizontal="center" vertical="center"/>
    </xf>
    <xf numFmtId="0" fontId="3" fillId="3" borderId="9" xfId="1" applyFill="1" applyBorder="1" applyAlignment="1">
      <alignment horizontal="center" vertical="center"/>
    </xf>
    <xf numFmtId="0" fontId="3" fillId="3" borderId="2" xfId="1" applyFill="1" applyBorder="1" applyAlignment="1">
      <alignment horizontal="center" vertical="center" wrapText="1"/>
    </xf>
  </cellXfs>
  <cellStyles count="24">
    <cellStyle name="桁区切り 2" xfId="2"/>
    <cellStyle name="桁区切り 2 2" xfId="21"/>
    <cellStyle name="桁区切り 3" xfId="3"/>
    <cellStyle name="桁区切り 3 2" xfId="4"/>
    <cellStyle name="桁区切り 4" xfId="20"/>
    <cellStyle name="通貨 2" xfId="5"/>
    <cellStyle name="通貨 2 2" xfId="22"/>
    <cellStyle name="標準" xfId="0" builtinId="0"/>
    <cellStyle name="標準 2" xfId="1"/>
    <cellStyle name="標準 2 2" xfId="6"/>
    <cellStyle name="標準 2 3" xfId="7"/>
    <cellStyle name="標準 2 3 2" xfId="8"/>
    <cellStyle name="標準 2 3 2 2" xfId="23"/>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50-493B-A279-04C1B234D895}"/>
            </c:ext>
          </c:extLst>
        </c:ser>
        <c:dLbls>
          <c:showLegendKey val="0"/>
          <c:showVal val="0"/>
          <c:showCatName val="0"/>
          <c:showSerName val="0"/>
          <c:showPercent val="0"/>
          <c:showBubbleSize val="0"/>
        </c:dLbls>
        <c:gapWidth val="150"/>
        <c:axId val="355182240"/>
        <c:axId val="35518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CC50-493B-A279-04C1B234D895}"/>
            </c:ext>
          </c:extLst>
        </c:ser>
        <c:dLbls>
          <c:showLegendKey val="0"/>
          <c:showVal val="0"/>
          <c:showCatName val="0"/>
          <c:showSerName val="0"/>
          <c:showPercent val="0"/>
          <c:showBubbleSize val="0"/>
        </c:dLbls>
        <c:marker val="1"/>
        <c:smooth val="0"/>
        <c:axId val="355182240"/>
        <c:axId val="355181456"/>
      </c:lineChart>
      <c:dateAx>
        <c:axId val="355182240"/>
        <c:scaling>
          <c:orientation val="minMax"/>
        </c:scaling>
        <c:delete val="1"/>
        <c:axPos val="b"/>
        <c:numFmt formatCode="ge" sourceLinked="1"/>
        <c:majorTickMark val="none"/>
        <c:minorTickMark val="none"/>
        <c:tickLblPos val="none"/>
        <c:crossAx val="355181456"/>
        <c:crosses val="autoZero"/>
        <c:auto val="1"/>
        <c:lblOffset val="100"/>
        <c:baseTimeUnit val="years"/>
      </c:dateAx>
      <c:valAx>
        <c:axId val="35518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82.62</c:v>
                </c:pt>
                <c:pt idx="1">
                  <c:v>57.92</c:v>
                </c:pt>
                <c:pt idx="2">
                  <c:v>90.82</c:v>
                </c:pt>
                <c:pt idx="3">
                  <c:v>96.42</c:v>
                </c:pt>
                <c:pt idx="4">
                  <c:v>93.7</c:v>
                </c:pt>
              </c:numCache>
            </c:numRef>
          </c:val>
          <c:extLst>
            <c:ext xmlns:c16="http://schemas.microsoft.com/office/drawing/2014/chart" uri="{C3380CC4-5D6E-409C-BE32-E72D297353CC}">
              <c16:uniqueId val="{00000000-EB28-45B8-9E29-CF84C2C71012}"/>
            </c:ext>
          </c:extLst>
        </c:ser>
        <c:dLbls>
          <c:showLegendKey val="0"/>
          <c:showVal val="0"/>
          <c:showCatName val="0"/>
          <c:showSerName val="0"/>
          <c:showPercent val="0"/>
          <c:showBubbleSize val="0"/>
        </c:dLbls>
        <c:gapWidth val="150"/>
        <c:axId val="355180672"/>
        <c:axId val="35518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28-45B8-9E29-CF84C2C71012}"/>
            </c:ext>
          </c:extLst>
        </c:ser>
        <c:dLbls>
          <c:showLegendKey val="0"/>
          <c:showVal val="0"/>
          <c:showCatName val="0"/>
          <c:showSerName val="0"/>
          <c:showPercent val="0"/>
          <c:showBubbleSize val="0"/>
        </c:dLbls>
        <c:marker val="1"/>
        <c:smooth val="0"/>
        <c:axId val="355180672"/>
        <c:axId val="355180280"/>
      </c:lineChart>
      <c:dateAx>
        <c:axId val="355180672"/>
        <c:scaling>
          <c:orientation val="minMax"/>
        </c:scaling>
        <c:delete val="1"/>
        <c:axPos val="b"/>
        <c:numFmt formatCode="ge" sourceLinked="1"/>
        <c:majorTickMark val="none"/>
        <c:minorTickMark val="none"/>
        <c:tickLblPos val="none"/>
        <c:crossAx val="355180280"/>
        <c:crosses val="autoZero"/>
        <c:auto val="1"/>
        <c:lblOffset val="100"/>
        <c:baseTimeUnit val="years"/>
      </c:dateAx>
      <c:valAx>
        <c:axId val="35518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DE-4EAE-9C43-A702919FFB35}"/>
            </c:ext>
          </c:extLst>
        </c:ser>
        <c:dLbls>
          <c:showLegendKey val="0"/>
          <c:showVal val="0"/>
          <c:showCatName val="0"/>
          <c:showSerName val="0"/>
          <c:showPercent val="0"/>
          <c:showBubbleSize val="0"/>
        </c:dLbls>
        <c:gapWidth val="150"/>
        <c:axId val="355183416"/>
        <c:axId val="35789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DE-4EAE-9C43-A702919FFB35}"/>
            </c:ext>
          </c:extLst>
        </c:ser>
        <c:dLbls>
          <c:showLegendKey val="0"/>
          <c:showVal val="0"/>
          <c:showCatName val="0"/>
          <c:showSerName val="0"/>
          <c:showPercent val="0"/>
          <c:showBubbleSize val="0"/>
        </c:dLbls>
        <c:marker val="1"/>
        <c:smooth val="0"/>
        <c:axId val="355183416"/>
        <c:axId val="357894064"/>
      </c:lineChart>
      <c:dateAx>
        <c:axId val="355183416"/>
        <c:scaling>
          <c:orientation val="minMax"/>
        </c:scaling>
        <c:delete val="1"/>
        <c:axPos val="b"/>
        <c:numFmt formatCode="ge" sourceLinked="1"/>
        <c:majorTickMark val="none"/>
        <c:minorTickMark val="none"/>
        <c:tickLblPos val="none"/>
        <c:crossAx val="357894064"/>
        <c:crosses val="autoZero"/>
        <c:auto val="1"/>
        <c:lblOffset val="100"/>
        <c:baseTimeUnit val="years"/>
      </c:dateAx>
      <c:valAx>
        <c:axId val="35789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8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B3-4F2B-81A4-A13FEF42DFBD}"/>
            </c:ext>
          </c:extLst>
        </c:ser>
        <c:dLbls>
          <c:showLegendKey val="0"/>
          <c:showVal val="0"/>
          <c:showCatName val="0"/>
          <c:showSerName val="0"/>
          <c:showPercent val="0"/>
          <c:showBubbleSize val="0"/>
        </c:dLbls>
        <c:gapWidth val="150"/>
        <c:axId val="357891712"/>
        <c:axId val="35789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B3-4F2B-81A4-A13FEF42DFBD}"/>
            </c:ext>
          </c:extLst>
        </c:ser>
        <c:dLbls>
          <c:showLegendKey val="0"/>
          <c:showVal val="0"/>
          <c:showCatName val="0"/>
          <c:showSerName val="0"/>
          <c:showPercent val="0"/>
          <c:showBubbleSize val="0"/>
        </c:dLbls>
        <c:marker val="1"/>
        <c:smooth val="0"/>
        <c:axId val="357891712"/>
        <c:axId val="357891320"/>
      </c:lineChart>
      <c:dateAx>
        <c:axId val="357891712"/>
        <c:scaling>
          <c:orientation val="minMax"/>
        </c:scaling>
        <c:delete val="1"/>
        <c:axPos val="b"/>
        <c:numFmt formatCode="ge" sourceLinked="1"/>
        <c:majorTickMark val="none"/>
        <c:minorTickMark val="none"/>
        <c:tickLblPos val="none"/>
        <c:crossAx val="357891320"/>
        <c:crosses val="autoZero"/>
        <c:auto val="1"/>
        <c:lblOffset val="100"/>
        <c:baseTimeUnit val="years"/>
      </c:dateAx>
      <c:valAx>
        <c:axId val="35789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8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7C-4B9F-9A55-4CE87B2DC442}"/>
            </c:ext>
          </c:extLst>
        </c:ser>
        <c:dLbls>
          <c:showLegendKey val="0"/>
          <c:showVal val="0"/>
          <c:showCatName val="0"/>
          <c:showSerName val="0"/>
          <c:showPercent val="0"/>
          <c:showBubbleSize val="0"/>
        </c:dLbls>
        <c:gapWidth val="150"/>
        <c:axId val="357892104"/>
        <c:axId val="35789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7C-4B9F-9A55-4CE87B2DC442}"/>
            </c:ext>
          </c:extLst>
        </c:ser>
        <c:dLbls>
          <c:showLegendKey val="0"/>
          <c:showVal val="0"/>
          <c:showCatName val="0"/>
          <c:showSerName val="0"/>
          <c:showPercent val="0"/>
          <c:showBubbleSize val="0"/>
        </c:dLbls>
        <c:marker val="1"/>
        <c:smooth val="0"/>
        <c:axId val="357892104"/>
        <c:axId val="357892888"/>
      </c:lineChart>
      <c:dateAx>
        <c:axId val="357892104"/>
        <c:scaling>
          <c:orientation val="minMax"/>
        </c:scaling>
        <c:delete val="1"/>
        <c:axPos val="b"/>
        <c:numFmt formatCode="ge" sourceLinked="1"/>
        <c:majorTickMark val="none"/>
        <c:minorTickMark val="none"/>
        <c:tickLblPos val="none"/>
        <c:crossAx val="357892888"/>
        <c:crosses val="autoZero"/>
        <c:auto val="1"/>
        <c:lblOffset val="100"/>
        <c:baseTimeUnit val="years"/>
      </c:dateAx>
      <c:valAx>
        <c:axId val="35789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89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65-40D5-9F6E-C97FC6ADEDFA}"/>
            </c:ext>
          </c:extLst>
        </c:ser>
        <c:dLbls>
          <c:showLegendKey val="0"/>
          <c:showVal val="0"/>
          <c:showCatName val="0"/>
          <c:showSerName val="0"/>
          <c:showPercent val="0"/>
          <c:showBubbleSize val="0"/>
        </c:dLbls>
        <c:gapWidth val="150"/>
        <c:axId val="360987352"/>
        <c:axId val="36098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65-40D5-9F6E-C97FC6ADEDFA}"/>
            </c:ext>
          </c:extLst>
        </c:ser>
        <c:dLbls>
          <c:showLegendKey val="0"/>
          <c:showVal val="0"/>
          <c:showCatName val="0"/>
          <c:showSerName val="0"/>
          <c:showPercent val="0"/>
          <c:showBubbleSize val="0"/>
        </c:dLbls>
        <c:marker val="1"/>
        <c:smooth val="0"/>
        <c:axId val="360987352"/>
        <c:axId val="360986960"/>
      </c:lineChart>
      <c:dateAx>
        <c:axId val="360987352"/>
        <c:scaling>
          <c:orientation val="minMax"/>
        </c:scaling>
        <c:delete val="1"/>
        <c:axPos val="b"/>
        <c:numFmt formatCode="ge" sourceLinked="1"/>
        <c:majorTickMark val="none"/>
        <c:minorTickMark val="none"/>
        <c:tickLblPos val="none"/>
        <c:crossAx val="360986960"/>
        <c:crosses val="autoZero"/>
        <c:auto val="1"/>
        <c:lblOffset val="100"/>
        <c:baseTimeUnit val="years"/>
      </c:dateAx>
      <c:valAx>
        <c:axId val="36098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8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2977.23</c:v>
                </c:pt>
                <c:pt idx="1">
                  <c:v>2657.61</c:v>
                </c:pt>
                <c:pt idx="2">
                  <c:v>2286.89</c:v>
                </c:pt>
                <c:pt idx="3" formatCode="#,##0.00;&quot;△&quot;#,##0.00">
                  <c:v>0</c:v>
                </c:pt>
                <c:pt idx="4" formatCode="#,##0.00;&quot;△&quot;#,##0.00">
                  <c:v>0</c:v>
                </c:pt>
              </c:numCache>
            </c:numRef>
          </c:val>
          <c:extLst>
            <c:ext xmlns:c16="http://schemas.microsoft.com/office/drawing/2014/chart" uri="{C3380CC4-5D6E-409C-BE32-E72D297353CC}">
              <c16:uniqueId val="{00000000-B90D-409C-ABD0-F41622B64077}"/>
            </c:ext>
          </c:extLst>
        </c:ser>
        <c:dLbls>
          <c:showLegendKey val="0"/>
          <c:showVal val="0"/>
          <c:showCatName val="0"/>
          <c:showSerName val="0"/>
          <c:showPercent val="0"/>
          <c:showBubbleSize val="0"/>
        </c:dLbls>
        <c:gapWidth val="150"/>
        <c:axId val="360985784"/>
        <c:axId val="36098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B90D-409C-ABD0-F41622B64077}"/>
            </c:ext>
          </c:extLst>
        </c:ser>
        <c:dLbls>
          <c:showLegendKey val="0"/>
          <c:showVal val="0"/>
          <c:showCatName val="0"/>
          <c:showSerName val="0"/>
          <c:showPercent val="0"/>
          <c:showBubbleSize val="0"/>
        </c:dLbls>
        <c:marker val="1"/>
        <c:smooth val="0"/>
        <c:axId val="360985784"/>
        <c:axId val="360985392"/>
      </c:lineChart>
      <c:dateAx>
        <c:axId val="360985784"/>
        <c:scaling>
          <c:orientation val="minMax"/>
        </c:scaling>
        <c:delete val="1"/>
        <c:axPos val="b"/>
        <c:numFmt formatCode="ge" sourceLinked="1"/>
        <c:majorTickMark val="none"/>
        <c:minorTickMark val="none"/>
        <c:tickLblPos val="none"/>
        <c:crossAx val="360985392"/>
        <c:crosses val="autoZero"/>
        <c:auto val="1"/>
        <c:lblOffset val="100"/>
        <c:baseTimeUnit val="years"/>
      </c:dateAx>
      <c:valAx>
        <c:axId val="36098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8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63.21</c:v>
                </c:pt>
                <c:pt idx="1">
                  <c:v>91.78</c:v>
                </c:pt>
                <c:pt idx="2">
                  <c:v>97.37</c:v>
                </c:pt>
                <c:pt idx="3">
                  <c:v>104.49</c:v>
                </c:pt>
                <c:pt idx="4">
                  <c:v>110.6</c:v>
                </c:pt>
              </c:numCache>
            </c:numRef>
          </c:val>
          <c:extLst>
            <c:ext xmlns:c16="http://schemas.microsoft.com/office/drawing/2014/chart" uri="{C3380CC4-5D6E-409C-BE32-E72D297353CC}">
              <c16:uniqueId val="{00000000-2E72-4EC3-9EC1-21A5FE96D58D}"/>
            </c:ext>
          </c:extLst>
        </c:ser>
        <c:dLbls>
          <c:showLegendKey val="0"/>
          <c:showVal val="0"/>
          <c:showCatName val="0"/>
          <c:showSerName val="0"/>
          <c:showPercent val="0"/>
          <c:showBubbleSize val="0"/>
        </c:dLbls>
        <c:gapWidth val="150"/>
        <c:axId val="357577224"/>
        <c:axId val="35757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2E72-4EC3-9EC1-21A5FE96D58D}"/>
            </c:ext>
          </c:extLst>
        </c:ser>
        <c:dLbls>
          <c:showLegendKey val="0"/>
          <c:showVal val="0"/>
          <c:showCatName val="0"/>
          <c:showSerName val="0"/>
          <c:showPercent val="0"/>
          <c:showBubbleSize val="0"/>
        </c:dLbls>
        <c:marker val="1"/>
        <c:smooth val="0"/>
        <c:axId val="357577224"/>
        <c:axId val="357576832"/>
      </c:lineChart>
      <c:dateAx>
        <c:axId val="357577224"/>
        <c:scaling>
          <c:orientation val="minMax"/>
        </c:scaling>
        <c:delete val="1"/>
        <c:axPos val="b"/>
        <c:numFmt formatCode="ge" sourceLinked="1"/>
        <c:majorTickMark val="none"/>
        <c:minorTickMark val="none"/>
        <c:tickLblPos val="none"/>
        <c:crossAx val="357576832"/>
        <c:crosses val="autoZero"/>
        <c:auto val="1"/>
        <c:lblOffset val="100"/>
        <c:baseTimeUnit val="years"/>
      </c:dateAx>
      <c:valAx>
        <c:axId val="3575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7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201.08</c:v>
                </c:pt>
                <c:pt idx="1">
                  <c:v>138.59</c:v>
                </c:pt>
                <c:pt idx="2">
                  <c:v>134.03</c:v>
                </c:pt>
                <c:pt idx="3">
                  <c:v>132.47999999999999</c:v>
                </c:pt>
                <c:pt idx="4">
                  <c:v>119.12</c:v>
                </c:pt>
              </c:numCache>
            </c:numRef>
          </c:val>
          <c:extLst>
            <c:ext xmlns:c16="http://schemas.microsoft.com/office/drawing/2014/chart" uri="{C3380CC4-5D6E-409C-BE32-E72D297353CC}">
              <c16:uniqueId val="{00000000-237B-4306-9755-F254337D6224}"/>
            </c:ext>
          </c:extLst>
        </c:ser>
        <c:dLbls>
          <c:showLegendKey val="0"/>
          <c:showVal val="0"/>
          <c:showCatName val="0"/>
          <c:showSerName val="0"/>
          <c:showPercent val="0"/>
          <c:showBubbleSize val="0"/>
        </c:dLbls>
        <c:gapWidth val="150"/>
        <c:axId val="355736096"/>
        <c:axId val="35573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237B-4306-9755-F254337D6224}"/>
            </c:ext>
          </c:extLst>
        </c:ser>
        <c:dLbls>
          <c:showLegendKey val="0"/>
          <c:showVal val="0"/>
          <c:showCatName val="0"/>
          <c:showSerName val="0"/>
          <c:showPercent val="0"/>
          <c:showBubbleSize val="0"/>
        </c:dLbls>
        <c:marker val="1"/>
        <c:smooth val="0"/>
        <c:axId val="355736096"/>
        <c:axId val="355736488"/>
      </c:lineChart>
      <c:dateAx>
        <c:axId val="355736096"/>
        <c:scaling>
          <c:orientation val="minMax"/>
        </c:scaling>
        <c:delete val="1"/>
        <c:axPos val="b"/>
        <c:numFmt formatCode="ge" sourceLinked="1"/>
        <c:majorTickMark val="none"/>
        <c:minorTickMark val="none"/>
        <c:tickLblPos val="none"/>
        <c:crossAx val="355736488"/>
        <c:crosses val="autoZero"/>
        <c:auto val="1"/>
        <c:lblOffset val="100"/>
        <c:baseTimeUnit val="years"/>
      </c:dateAx>
      <c:valAx>
        <c:axId val="35573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77-4F93-A293-17E61BF5DE6B}"/>
            </c:ext>
          </c:extLst>
        </c:ser>
        <c:dLbls>
          <c:showLegendKey val="0"/>
          <c:showVal val="0"/>
          <c:showCatName val="0"/>
          <c:showSerName val="0"/>
          <c:showPercent val="0"/>
          <c:showBubbleSize val="0"/>
        </c:dLbls>
        <c:gapWidth val="150"/>
        <c:axId val="355737664"/>
        <c:axId val="355738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CF77-4F93-A293-17E61BF5DE6B}"/>
            </c:ext>
          </c:extLst>
        </c:ser>
        <c:dLbls>
          <c:showLegendKey val="0"/>
          <c:showVal val="0"/>
          <c:showCatName val="0"/>
          <c:showSerName val="0"/>
          <c:showPercent val="0"/>
          <c:showBubbleSize val="0"/>
        </c:dLbls>
        <c:marker val="1"/>
        <c:smooth val="0"/>
        <c:axId val="355737664"/>
        <c:axId val="355738056"/>
      </c:lineChart>
      <c:dateAx>
        <c:axId val="355737664"/>
        <c:scaling>
          <c:orientation val="minMax"/>
        </c:scaling>
        <c:delete val="1"/>
        <c:axPos val="b"/>
        <c:numFmt formatCode="ge" sourceLinked="1"/>
        <c:majorTickMark val="none"/>
        <c:minorTickMark val="none"/>
        <c:tickLblPos val="none"/>
        <c:crossAx val="355738056"/>
        <c:crosses val="autoZero"/>
        <c:auto val="1"/>
        <c:lblOffset val="100"/>
        <c:baseTimeUnit val="years"/>
      </c:dateAx>
      <c:valAx>
        <c:axId val="35573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79.599999999999994</c:v>
                </c:pt>
                <c:pt idx="1">
                  <c:v>82.5</c:v>
                </c:pt>
                <c:pt idx="2">
                  <c:v>86.16</c:v>
                </c:pt>
                <c:pt idx="3">
                  <c:v>86.75</c:v>
                </c:pt>
                <c:pt idx="4">
                  <c:v>89.97</c:v>
                </c:pt>
              </c:numCache>
            </c:numRef>
          </c:val>
          <c:extLst>
            <c:ext xmlns:c16="http://schemas.microsoft.com/office/drawing/2014/chart" uri="{C3380CC4-5D6E-409C-BE32-E72D297353CC}">
              <c16:uniqueId val="{00000000-6E03-44D0-8BAF-CAC39B738A5F}"/>
            </c:ext>
          </c:extLst>
        </c:ser>
        <c:dLbls>
          <c:showLegendKey val="0"/>
          <c:showVal val="0"/>
          <c:showCatName val="0"/>
          <c:showSerName val="0"/>
          <c:showPercent val="0"/>
          <c:showBubbleSize val="0"/>
        </c:dLbls>
        <c:gapWidth val="150"/>
        <c:axId val="356939248"/>
        <c:axId val="35693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6E03-44D0-8BAF-CAC39B738A5F}"/>
            </c:ext>
          </c:extLst>
        </c:ser>
        <c:dLbls>
          <c:showLegendKey val="0"/>
          <c:showVal val="0"/>
          <c:showCatName val="0"/>
          <c:showSerName val="0"/>
          <c:showPercent val="0"/>
          <c:showBubbleSize val="0"/>
        </c:dLbls>
        <c:marker val="1"/>
        <c:smooth val="0"/>
        <c:axId val="356939248"/>
        <c:axId val="356939640"/>
      </c:lineChart>
      <c:dateAx>
        <c:axId val="356939248"/>
        <c:scaling>
          <c:orientation val="minMax"/>
        </c:scaling>
        <c:delete val="1"/>
        <c:axPos val="b"/>
        <c:numFmt formatCode="ge" sourceLinked="1"/>
        <c:majorTickMark val="none"/>
        <c:minorTickMark val="none"/>
        <c:tickLblPos val="none"/>
        <c:crossAx val="356939640"/>
        <c:crosses val="autoZero"/>
        <c:auto val="1"/>
        <c:lblOffset val="100"/>
        <c:baseTimeUnit val="years"/>
      </c:dateAx>
      <c:valAx>
        <c:axId val="35693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93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38"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宮城県　大衡村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123</v>
      </c>
      <c r="AE8" s="49"/>
      <c r="AF8" s="49"/>
      <c r="AG8" s="49"/>
      <c r="AH8" s="49"/>
      <c r="AI8" s="49"/>
      <c r="AJ8" s="49"/>
      <c r="AK8" s="4"/>
      <c r="AL8" s="50">
        <f>データ!S6</f>
        <v>5877</v>
      </c>
      <c r="AM8" s="50"/>
      <c r="AN8" s="50"/>
      <c r="AO8" s="50"/>
      <c r="AP8" s="50"/>
      <c r="AQ8" s="50"/>
      <c r="AR8" s="50"/>
      <c r="AS8" s="50"/>
      <c r="AT8" s="45">
        <f>データ!T6</f>
        <v>60.32</v>
      </c>
      <c r="AU8" s="45"/>
      <c r="AV8" s="45"/>
      <c r="AW8" s="45"/>
      <c r="AX8" s="45"/>
      <c r="AY8" s="45"/>
      <c r="AZ8" s="45"/>
      <c r="BA8" s="45"/>
      <c r="BB8" s="45">
        <f>データ!U6</f>
        <v>97.43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58.81</v>
      </c>
      <c r="Q10" s="45"/>
      <c r="R10" s="45"/>
      <c r="S10" s="45"/>
      <c r="T10" s="45"/>
      <c r="U10" s="45"/>
      <c r="V10" s="45"/>
      <c r="W10" s="45">
        <f>データ!Q6</f>
        <v>80.569999999999993</v>
      </c>
      <c r="X10" s="45"/>
      <c r="Y10" s="45"/>
      <c r="Z10" s="45"/>
      <c r="AA10" s="45"/>
      <c r="AB10" s="45"/>
      <c r="AC10" s="45"/>
      <c r="AD10" s="50">
        <f>データ!R6</f>
        <v>2150</v>
      </c>
      <c r="AE10" s="50"/>
      <c r="AF10" s="50"/>
      <c r="AG10" s="50"/>
      <c r="AH10" s="50"/>
      <c r="AI10" s="50"/>
      <c r="AJ10" s="50"/>
      <c r="AK10" s="2"/>
      <c r="AL10" s="50">
        <f>データ!V6</f>
        <v>3439</v>
      </c>
      <c r="AM10" s="50"/>
      <c r="AN10" s="50"/>
      <c r="AO10" s="50"/>
      <c r="AP10" s="50"/>
      <c r="AQ10" s="50"/>
      <c r="AR10" s="50"/>
      <c r="AS10" s="50"/>
      <c r="AT10" s="45">
        <f>データ!W6</f>
        <v>6.12</v>
      </c>
      <c r="AU10" s="45"/>
      <c r="AV10" s="45"/>
      <c r="AW10" s="45"/>
      <c r="AX10" s="45"/>
      <c r="AY10" s="45"/>
      <c r="AZ10" s="45"/>
      <c r="BA10" s="45"/>
      <c r="BB10" s="45">
        <f>データ!X6</f>
        <v>561.92999999999995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69" t="s">
        <v>27</v>
      </c>
      <c r="D34" s="69"/>
      <c r="E34" s="69"/>
      <c r="F34" s="69"/>
      <c r="G34" s="69"/>
      <c r="H34" s="69"/>
      <c r="I34" s="69"/>
      <c r="J34" s="69"/>
      <c r="K34" s="69"/>
      <c r="L34" s="69"/>
      <c r="M34" s="69"/>
      <c r="N34" s="69"/>
      <c r="O34" s="69"/>
      <c r="P34" s="69"/>
      <c r="Q34" s="20"/>
      <c r="R34" s="69" t="s">
        <v>28</v>
      </c>
      <c r="S34" s="69"/>
      <c r="T34" s="69"/>
      <c r="U34" s="69"/>
      <c r="V34" s="69"/>
      <c r="W34" s="69"/>
      <c r="X34" s="69"/>
      <c r="Y34" s="69"/>
      <c r="Z34" s="69"/>
      <c r="AA34" s="69"/>
      <c r="AB34" s="69"/>
      <c r="AC34" s="69"/>
      <c r="AD34" s="69"/>
      <c r="AE34" s="69"/>
      <c r="AF34" s="20"/>
      <c r="AG34" s="69" t="s">
        <v>29</v>
      </c>
      <c r="AH34" s="69"/>
      <c r="AI34" s="69"/>
      <c r="AJ34" s="69"/>
      <c r="AK34" s="69"/>
      <c r="AL34" s="69"/>
      <c r="AM34" s="69"/>
      <c r="AN34" s="69"/>
      <c r="AO34" s="69"/>
      <c r="AP34" s="69"/>
      <c r="AQ34" s="69"/>
      <c r="AR34" s="69"/>
      <c r="AS34" s="69"/>
      <c r="AT34" s="69"/>
      <c r="AU34" s="20"/>
      <c r="AV34" s="69" t="s">
        <v>30</v>
      </c>
      <c r="AW34" s="69"/>
      <c r="AX34" s="69"/>
      <c r="AY34" s="69"/>
      <c r="AZ34" s="69"/>
      <c r="BA34" s="69"/>
      <c r="BB34" s="69"/>
      <c r="BC34" s="69"/>
      <c r="BD34" s="69"/>
      <c r="BE34" s="69"/>
      <c r="BF34" s="69"/>
      <c r="BG34" s="69"/>
      <c r="BH34" s="69"/>
      <c r="BI34" s="69"/>
      <c r="BJ34" s="19"/>
      <c r="BK34" s="2"/>
      <c r="BL34" s="70"/>
      <c r="BM34" s="71"/>
      <c r="BN34" s="71"/>
      <c r="BO34" s="71"/>
      <c r="BP34" s="71"/>
      <c r="BQ34" s="71"/>
      <c r="BR34" s="71"/>
      <c r="BS34" s="71"/>
      <c r="BT34" s="71"/>
      <c r="BU34" s="71"/>
      <c r="BV34" s="71"/>
      <c r="BW34" s="71"/>
      <c r="BX34" s="71"/>
      <c r="BY34" s="71"/>
      <c r="BZ34" s="72"/>
    </row>
    <row r="35" spans="1:78" ht="13.5" customHeight="1">
      <c r="A35" s="2"/>
      <c r="B35" s="17"/>
      <c r="C35" s="69"/>
      <c r="D35" s="69"/>
      <c r="E35" s="69"/>
      <c r="F35" s="69"/>
      <c r="G35" s="69"/>
      <c r="H35" s="69"/>
      <c r="I35" s="69"/>
      <c r="J35" s="69"/>
      <c r="K35" s="69"/>
      <c r="L35" s="69"/>
      <c r="M35" s="69"/>
      <c r="N35" s="69"/>
      <c r="O35" s="69"/>
      <c r="P35" s="69"/>
      <c r="Q35" s="20"/>
      <c r="R35" s="69"/>
      <c r="S35" s="69"/>
      <c r="T35" s="69"/>
      <c r="U35" s="69"/>
      <c r="V35" s="69"/>
      <c r="W35" s="69"/>
      <c r="X35" s="69"/>
      <c r="Y35" s="69"/>
      <c r="Z35" s="69"/>
      <c r="AA35" s="69"/>
      <c r="AB35" s="69"/>
      <c r="AC35" s="69"/>
      <c r="AD35" s="69"/>
      <c r="AE35" s="69"/>
      <c r="AF35" s="20"/>
      <c r="AG35" s="69"/>
      <c r="AH35" s="69"/>
      <c r="AI35" s="69"/>
      <c r="AJ35" s="69"/>
      <c r="AK35" s="69"/>
      <c r="AL35" s="69"/>
      <c r="AM35" s="69"/>
      <c r="AN35" s="69"/>
      <c r="AO35" s="69"/>
      <c r="AP35" s="69"/>
      <c r="AQ35" s="69"/>
      <c r="AR35" s="69"/>
      <c r="AS35" s="69"/>
      <c r="AT35" s="69"/>
      <c r="AU35" s="20"/>
      <c r="AV35" s="69"/>
      <c r="AW35" s="69"/>
      <c r="AX35" s="69"/>
      <c r="AY35" s="69"/>
      <c r="AZ35" s="69"/>
      <c r="BA35" s="69"/>
      <c r="BB35" s="69"/>
      <c r="BC35" s="69"/>
      <c r="BD35" s="69"/>
      <c r="BE35" s="69"/>
      <c r="BF35" s="69"/>
      <c r="BG35" s="69"/>
      <c r="BH35" s="69"/>
      <c r="BI35" s="69"/>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124</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69" t="s">
        <v>32</v>
      </c>
      <c r="D56" s="69"/>
      <c r="E56" s="69"/>
      <c r="F56" s="69"/>
      <c r="G56" s="69"/>
      <c r="H56" s="69"/>
      <c r="I56" s="69"/>
      <c r="J56" s="69"/>
      <c r="K56" s="69"/>
      <c r="L56" s="69"/>
      <c r="M56" s="69"/>
      <c r="N56" s="69"/>
      <c r="O56" s="69"/>
      <c r="P56" s="69"/>
      <c r="Q56" s="20"/>
      <c r="R56" s="69" t="s">
        <v>33</v>
      </c>
      <c r="S56" s="69"/>
      <c r="T56" s="69"/>
      <c r="U56" s="69"/>
      <c r="V56" s="69"/>
      <c r="W56" s="69"/>
      <c r="X56" s="69"/>
      <c r="Y56" s="69"/>
      <c r="Z56" s="69"/>
      <c r="AA56" s="69"/>
      <c r="AB56" s="69"/>
      <c r="AC56" s="69"/>
      <c r="AD56" s="69"/>
      <c r="AE56" s="69"/>
      <c r="AF56" s="20"/>
      <c r="AG56" s="69" t="s">
        <v>34</v>
      </c>
      <c r="AH56" s="69"/>
      <c r="AI56" s="69"/>
      <c r="AJ56" s="69"/>
      <c r="AK56" s="69"/>
      <c r="AL56" s="69"/>
      <c r="AM56" s="69"/>
      <c r="AN56" s="69"/>
      <c r="AO56" s="69"/>
      <c r="AP56" s="69"/>
      <c r="AQ56" s="69"/>
      <c r="AR56" s="69"/>
      <c r="AS56" s="69"/>
      <c r="AT56" s="69"/>
      <c r="AU56" s="20"/>
      <c r="AV56" s="69" t="s">
        <v>35</v>
      </c>
      <c r="AW56" s="69"/>
      <c r="AX56" s="69"/>
      <c r="AY56" s="69"/>
      <c r="AZ56" s="69"/>
      <c r="BA56" s="69"/>
      <c r="BB56" s="69"/>
      <c r="BC56" s="69"/>
      <c r="BD56" s="69"/>
      <c r="BE56" s="69"/>
      <c r="BF56" s="69"/>
      <c r="BG56" s="69"/>
      <c r="BH56" s="69"/>
      <c r="BI56" s="69"/>
      <c r="BJ56" s="19"/>
      <c r="BK56" s="2"/>
      <c r="BL56" s="70"/>
      <c r="BM56" s="71"/>
      <c r="BN56" s="71"/>
      <c r="BO56" s="71"/>
      <c r="BP56" s="71"/>
      <c r="BQ56" s="71"/>
      <c r="BR56" s="71"/>
      <c r="BS56" s="71"/>
      <c r="BT56" s="71"/>
      <c r="BU56" s="71"/>
      <c r="BV56" s="71"/>
      <c r="BW56" s="71"/>
      <c r="BX56" s="71"/>
      <c r="BY56" s="71"/>
      <c r="BZ56" s="72"/>
    </row>
    <row r="57" spans="1:78" ht="13.5" customHeight="1">
      <c r="A57" s="2"/>
      <c r="B57" s="17"/>
      <c r="C57" s="69"/>
      <c r="D57" s="69"/>
      <c r="E57" s="69"/>
      <c r="F57" s="69"/>
      <c r="G57" s="69"/>
      <c r="H57" s="69"/>
      <c r="I57" s="69"/>
      <c r="J57" s="69"/>
      <c r="K57" s="69"/>
      <c r="L57" s="69"/>
      <c r="M57" s="69"/>
      <c r="N57" s="69"/>
      <c r="O57" s="69"/>
      <c r="P57" s="69"/>
      <c r="Q57" s="20"/>
      <c r="R57" s="69"/>
      <c r="S57" s="69"/>
      <c r="T57" s="69"/>
      <c r="U57" s="69"/>
      <c r="V57" s="69"/>
      <c r="W57" s="69"/>
      <c r="X57" s="69"/>
      <c r="Y57" s="69"/>
      <c r="Z57" s="69"/>
      <c r="AA57" s="69"/>
      <c r="AB57" s="69"/>
      <c r="AC57" s="69"/>
      <c r="AD57" s="69"/>
      <c r="AE57" s="69"/>
      <c r="AF57" s="20"/>
      <c r="AG57" s="69"/>
      <c r="AH57" s="69"/>
      <c r="AI57" s="69"/>
      <c r="AJ57" s="69"/>
      <c r="AK57" s="69"/>
      <c r="AL57" s="69"/>
      <c r="AM57" s="69"/>
      <c r="AN57" s="69"/>
      <c r="AO57" s="69"/>
      <c r="AP57" s="69"/>
      <c r="AQ57" s="69"/>
      <c r="AR57" s="69"/>
      <c r="AS57" s="69"/>
      <c r="AT57" s="69"/>
      <c r="AU57" s="20"/>
      <c r="AV57" s="69"/>
      <c r="AW57" s="69"/>
      <c r="AX57" s="69"/>
      <c r="AY57" s="69"/>
      <c r="AZ57" s="69"/>
      <c r="BA57" s="69"/>
      <c r="BB57" s="69"/>
      <c r="BC57" s="69"/>
      <c r="BD57" s="69"/>
      <c r="BE57" s="69"/>
      <c r="BF57" s="69"/>
      <c r="BG57" s="69"/>
      <c r="BH57" s="69"/>
      <c r="BI57" s="69"/>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0"/>
      <c r="BM60" s="71"/>
      <c r="BN60" s="71"/>
      <c r="BO60" s="71"/>
      <c r="BP60" s="71"/>
      <c r="BQ60" s="71"/>
      <c r="BR60" s="71"/>
      <c r="BS60" s="71"/>
      <c r="BT60" s="71"/>
      <c r="BU60" s="71"/>
      <c r="BV60" s="71"/>
      <c r="BW60" s="71"/>
      <c r="BX60" s="71"/>
      <c r="BY60" s="71"/>
      <c r="BZ60" s="72"/>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69" t="s">
        <v>38</v>
      </c>
      <c r="D79" s="69"/>
      <c r="E79" s="69"/>
      <c r="F79" s="69"/>
      <c r="G79" s="69"/>
      <c r="H79" s="69"/>
      <c r="I79" s="69"/>
      <c r="J79" s="69"/>
      <c r="K79" s="69"/>
      <c r="L79" s="69"/>
      <c r="M79" s="69"/>
      <c r="N79" s="69"/>
      <c r="O79" s="69"/>
      <c r="P79" s="69"/>
      <c r="Q79" s="69"/>
      <c r="R79" s="69"/>
      <c r="S79" s="69"/>
      <c r="T79" s="69"/>
      <c r="U79" s="20"/>
      <c r="V79" s="20"/>
      <c r="W79" s="69" t="s">
        <v>39</v>
      </c>
      <c r="X79" s="69"/>
      <c r="Y79" s="69"/>
      <c r="Z79" s="69"/>
      <c r="AA79" s="69"/>
      <c r="AB79" s="69"/>
      <c r="AC79" s="69"/>
      <c r="AD79" s="69"/>
      <c r="AE79" s="69"/>
      <c r="AF79" s="69"/>
      <c r="AG79" s="69"/>
      <c r="AH79" s="69"/>
      <c r="AI79" s="69"/>
      <c r="AJ79" s="69"/>
      <c r="AK79" s="69"/>
      <c r="AL79" s="69"/>
      <c r="AM79" s="69"/>
      <c r="AN79" s="69"/>
      <c r="AO79" s="20"/>
      <c r="AP79" s="20"/>
      <c r="AQ79" s="69" t="s">
        <v>40</v>
      </c>
      <c r="AR79" s="69"/>
      <c r="AS79" s="69"/>
      <c r="AT79" s="69"/>
      <c r="AU79" s="69"/>
      <c r="AV79" s="69"/>
      <c r="AW79" s="69"/>
      <c r="AX79" s="69"/>
      <c r="AY79" s="69"/>
      <c r="AZ79" s="69"/>
      <c r="BA79" s="69"/>
      <c r="BB79" s="69"/>
      <c r="BC79" s="69"/>
      <c r="BD79" s="69"/>
      <c r="BE79" s="69"/>
      <c r="BF79" s="69"/>
      <c r="BG79" s="69"/>
      <c r="BH79" s="69"/>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69"/>
      <c r="D80" s="69"/>
      <c r="E80" s="69"/>
      <c r="F80" s="69"/>
      <c r="G80" s="69"/>
      <c r="H80" s="69"/>
      <c r="I80" s="69"/>
      <c r="J80" s="69"/>
      <c r="K80" s="69"/>
      <c r="L80" s="69"/>
      <c r="M80" s="69"/>
      <c r="N80" s="69"/>
      <c r="O80" s="69"/>
      <c r="P80" s="69"/>
      <c r="Q80" s="69"/>
      <c r="R80" s="69"/>
      <c r="S80" s="69"/>
      <c r="T80" s="69"/>
      <c r="U80" s="20"/>
      <c r="V80" s="20"/>
      <c r="W80" s="69"/>
      <c r="X80" s="69"/>
      <c r="Y80" s="69"/>
      <c r="Z80" s="69"/>
      <c r="AA80" s="69"/>
      <c r="AB80" s="69"/>
      <c r="AC80" s="69"/>
      <c r="AD80" s="69"/>
      <c r="AE80" s="69"/>
      <c r="AF80" s="69"/>
      <c r="AG80" s="69"/>
      <c r="AH80" s="69"/>
      <c r="AI80" s="69"/>
      <c r="AJ80" s="69"/>
      <c r="AK80" s="69"/>
      <c r="AL80" s="69"/>
      <c r="AM80" s="69"/>
      <c r="AN80" s="69"/>
      <c r="AO80" s="20"/>
      <c r="AP80" s="20"/>
      <c r="AQ80" s="69"/>
      <c r="AR80" s="69"/>
      <c r="AS80" s="69"/>
      <c r="AT80" s="69"/>
      <c r="AU80" s="69"/>
      <c r="AV80" s="69"/>
      <c r="AW80" s="69"/>
      <c r="AX80" s="69"/>
      <c r="AY80" s="69"/>
      <c r="AZ80" s="69"/>
      <c r="BA80" s="69"/>
      <c r="BB80" s="69"/>
      <c r="BC80" s="69"/>
      <c r="BD80" s="69"/>
      <c r="BE80" s="69"/>
      <c r="BF80" s="69"/>
      <c r="BG80" s="69"/>
      <c r="BH80" s="69"/>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44245</v>
      </c>
      <c r="D6" s="33">
        <f t="shared" si="3"/>
        <v>47</v>
      </c>
      <c r="E6" s="33">
        <f t="shared" si="3"/>
        <v>17</v>
      </c>
      <c r="F6" s="33">
        <f t="shared" si="3"/>
        <v>4</v>
      </c>
      <c r="G6" s="33">
        <f t="shared" si="3"/>
        <v>0</v>
      </c>
      <c r="H6" s="33" t="str">
        <f t="shared" si="3"/>
        <v>宮城県　大衡村</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58.81</v>
      </c>
      <c r="Q6" s="34">
        <f t="shared" si="3"/>
        <v>80.569999999999993</v>
      </c>
      <c r="R6" s="34">
        <f t="shared" si="3"/>
        <v>2150</v>
      </c>
      <c r="S6" s="34">
        <f t="shared" si="3"/>
        <v>5877</v>
      </c>
      <c r="T6" s="34">
        <f t="shared" si="3"/>
        <v>60.32</v>
      </c>
      <c r="U6" s="34">
        <f t="shared" si="3"/>
        <v>97.43</v>
      </c>
      <c r="V6" s="34">
        <f t="shared" si="3"/>
        <v>3439</v>
      </c>
      <c r="W6" s="34">
        <f t="shared" si="3"/>
        <v>6.12</v>
      </c>
      <c r="X6" s="34">
        <f t="shared" si="3"/>
        <v>561.92999999999995</v>
      </c>
      <c r="Y6" s="35">
        <f>IF(Y7="",NA(),Y7)</f>
        <v>82.62</v>
      </c>
      <c r="Z6" s="35">
        <f t="shared" ref="Z6:AH6" si="4">IF(Z7="",NA(),Z7)</f>
        <v>57.92</v>
      </c>
      <c r="AA6" s="35">
        <f t="shared" si="4"/>
        <v>90.82</v>
      </c>
      <c r="AB6" s="35">
        <f t="shared" si="4"/>
        <v>96.42</v>
      </c>
      <c r="AC6" s="35">
        <f t="shared" si="4"/>
        <v>93.7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2977.23</v>
      </c>
      <c r="BG6" s="35">
        <f t="shared" ref="BG6:BO6" si="7">IF(BG7="",NA(),BG7)</f>
        <v>2657.61</v>
      </c>
      <c r="BH6" s="35">
        <f t="shared" si="7"/>
        <v>2286.89</v>
      </c>
      <c r="BI6" s="34">
        <f t="shared" si="7"/>
        <v>0</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63.21</v>
      </c>
      <c r="BR6" s="35">
        <f t="shared" ref="BR6:BZ6" si="8">IF(BR7="",NA(),BR7)</f>
        <v>91.78</v>
      </c>
      <c r="BS6" s="35">
        <f t="shared" si="8"/>
        <v>97.37</v>
      </c>
      <c r="BT6" s="35">
        <f t="shared" si="8"/>
        <v>104.49</v>
      </c>
      <c r="BU6" s="35">
        <f t="shared" si="8"/>
        <v>110.6</v>
      </c>
      <c r="BV6" s="35">
        <f t="shared" si="8"/>
        <v>62.83</v>
      </c>
      <c r="BW6" s="35">
        <f t="shared" si="8"/>
        <v>64.63</v>
      </c>
      <c r="BX6" s="35">
        <f t="shared" si="8"/>
        <v>66.56</v>
      </c>
      <c r="BY6" s="35">
        <f t="shared" si="8"/>
        <v>66.22</v>
      </c>
      <c r="BZ6" s="35">
        <f t="shared" si="8"/>
        <v>69.87</v>
      </c>
      <c r="CA6" s="34" t="str">
        <f>IF(CA7="","",IF(CA7="-","【-】","【"&amp;SUBSTITUTE(TEXT(CA7,"#,##0.00"),"-","△")&amp;"】"))</f>
        <v>【69.80】</v>
      </c>
      <c r="CB6" s="35">
        <f>IF(CB7="",NA(),CB7)</f>
        <v>201.08</v>
      </c>
      <c r="CC6" s="35">
        <f t="shared" ref="CC6:CK6" si="9">IF(CC7="",NA(),CC7)</f>
        <v>138.59</v>
      </c>
      <c r="CD6" s="35">
        <f t="shared" si="9"/>
        <v>134.03</v>
      </c>
      <c r="CE6" s="35">
        <f t="shared" si="9"/>
        <v>132.47999999999999</v>
      </c>
      <c r="CF6" s="35">
        <f t="shared" si="9"/>
        <v>119.12</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79.599999999999994</v>
      </c>
      <c r="CY6" s="35">
        <f t="shared" ref="CY6:DG6" si="11">IF(CY7="",NA(),CY7)</f>
        <v>82.5</v>
      </c>
      <c r="CZ6" s="35">
        <f t="shared" si="11"/>
        <v>86.16</v>
      </c>
      <c r="DA6" s="35">
        <f t="shared" si="11"/>
        <v>86.75</v>
      </c>
      <c r="DB6" s="35">
        <f t="shared" si="11"/>
        <v>89.97</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44245</v>
      </c>
      <c r="D7" s="37">
        <v>47</v>
      </c>
      <c r="E7" s="37">
        <v>17</v>
      </c>
      <c r="F7" s="37">
        <v>4</v>
      </c>
      <c r="G7" s="37">
        <v>0</v>
      </c>
      <c r="H7" s="37" t="s">
        <v>109</v>
      </c>
      <c r="I7" s="37" t="s">
        <v>110</v>
      </c>
      <c r="J7" s="37" t="s">
        <v>111</v>
      </c>
      <c r="K7" s="37" t="s">
        <v>112</v>
      </c>
      <c r="L7" s="37" t="s">
        <v>113</v>
      </c>
      <c r="M7" s="37"/>
      <c r="N7" s="38" t="s">
        <v>114</v>
      </c>
      <c r="O7" s="38" t="s">
        <v>115</v>
      </c>
      <c r="P7" s="38">
        <v>58.81</v>
      </c>
      <c r="Q7" s="38">
        <v>80.569999999999993</v>
      </c>
      <c r="R7" s="38">
        <v>2150</v>
      </c>
      <c r="S7" s="38">
        <v>5877</v>
      </c>
      <c r="T7" s="38">
        <v>60.32</v>
      </c>
      <c r="U7" s="38">
        <v>97.43</v>
      </c>
      <c r="V7" s="38">
        <v>3439</v>
      </c>
      <c r="W7" s="38">
        <v>6.12</v>
      </c>
      <c r="X7" s="38">
        <v>561.92999999999995</v>
      </c>
      <c r="Y7" s="38">
        <v>82.62</v>
      </c>
      <c r="Z7" s="38">
        <v>57.92</v>
      </c>
      <c r="AA7" s="38">
        <v>90.82</v>
      </c>
      <c r="AB7" s="38">
        <v>96.42</v>
      </c>
      <c r="AC7" s="38">
        <v>93.7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2977.23</v>
      </c>
      <c r="BG7" s="38">
        <v>2657.61</v>
      </c>
      <c r="BH7" s="38">
        <v>2286.89</v>
      </c>
      <c r="BI7" s="38">
        <v>0</v>
      </c>
      <c r="BJ7" s="38">
        <v>0</v>
      </c>
      <c r="BK7" s="38">
        <v>1622.51</v>
      </c>
      <c r="BL7" s="38">
        <v>1569.13</v>
      </c>
      <c r="BM7" s="38">
        <v>1436</v>
      </c>
      <c r="BN7" s="38">
        <v>1434.89</v>
      </c>
      <c r="BO7" s="38">
        <v>1298.9100000000001</v>
      </c>
      <c r="BP7" s="38">
        <v>1348.09</v>
      </c>
      <c r="BQ7" s="38">
        <v>63.21</v>
      </c>
      <c r="BR7" s="38">
        <v>91.78</v>
      </c>
      <c r="BS7" s="38">
        <v>97.37</v>
      </c>
      <c r="BT7" s="38">
        <v>104.49</v>
      </c>
      <c r="BU7" s="38">
        <v>110.6</v>
      </c>
      <c r="BV7" s="38">
        <v>62.83</v>
      </c>
      <c r="BW7" s="38">
        <v>64.63</v>
      </c>
      <c r="BX7" s="38">
        <v>66.56</v>
      </c>
      <c r="BY7" s="38">
        <v>66.22</v>
      </c>
      <c r="BZ7" s="38">
        <v>69.87</v>
      </c>
      <c r="CA7" s="38">
        <v>69.8</v>
      </c>
      <c r="CB7" s="38">
        <v>201.08</v>
      </c>
      <c r="CC7" s="38">
        <v>138.59</v>
      </c>
      <c r="CD7" s="38">
        <v>134.03</v>
      </c>
      <c r="CE7" s="38">
        <v>132.47999999999999</v>
      </c>
      <c r="CF7" s="38">
        <v>119.12</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79.599999999999994</v>
      </c>
      <c r="CY7" s="38">
        <v>82.5</v>
      </c>
      <c r="CZ7" s="38">
        <v>86.16</v>
      </c>
      <c r="DA7" s="38">
        <v>86.75</v>
      </c>
      <c r="DB7" s="38">
        <v>89.97</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2018-02-16T01:24:56Z</cp:lastPrinted>
  <dcterms:created xsi:type="dcterms:W3CDTF">2017-12-25T02:16:36Z</dcterms:created>
  <dcterms:modified xsi:type="dcterms:W3CDTF">2018-02-16T01:24:57Z</dcterms:modified>
  <cp:category/>
</cp:coreProperties>
</file>