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6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L10" i="4"/>
  <c r="AD10" i="4"/>
  <c r="B10" i="4"/>
  <c r="P8" i="4"/>
  <c r="I8" i="4"/>
  <c r="B8" i="4"/>
  <c r="D10" i="5" l="1"/>
  <c r="C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<sst xmlns="http://schemas.openxmlformats.org/spreadsheetml/2006/main" count="245" uniqueCount="126">
  <si>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</si>
  <si>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</si>
  <si>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</si>
  <si>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</si>
  <si>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</si>
  <si>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</si>
  <si>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</si>
  <si>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</si>
  <si>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</si>
  <si>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</si>
  <si>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</si>
  <si>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</si>
  <si>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</si>
  <si>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</si>
  <si>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</si>
  <si>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</si>
  <si>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</si>
  <si>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</si>
  <si>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</si>
  <si>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</si>
  <si>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</si>
  <si>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</si>
  <si>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</si>
  <si>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</si>
  <si>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</si>
  <si>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</si>
  <si>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</si>
  <si>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</si>
  <si>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</si>
  <si>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</si>
  <si>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</si>
  <si>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</si>
  <si>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</si>
  <si>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</si>
  <si>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</si>
  <si>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</si>
  <si>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</si>
  <si>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</si>
  <si>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</si>
  <si>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</si>
  <si>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</si>
  <si>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</si>
  <si>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</si>
  <si>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</si>
  <si>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</si>
  <si>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</si>
  <si>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</si>
  <si>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</si>
  <si>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</si>
  <si>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</si>
  <si>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</si>
  <si>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</si>
  <si>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</si>
  <si>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</si>
  <si>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</si>
  <si>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</si>
  <si>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</si>
  <si>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</si>
  <si>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</si>
  <si>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</si>
  <si>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</si>
  <si>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</si>
  <si>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</si>
  <si>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</si>
  <si>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</si>
  <si>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</si>
  <si>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</si>
  <si>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</si>
  <si>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</si>
  <si>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</si>
  <si>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</si>
  <si>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</si>
  <si>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</si>
  <si>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</si>
  <si>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</si>
  <si>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</si>
  <si>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</si>
  <si>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</si>
  <si>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</si>
  <si>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</si>
  <si>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</si>
  <si>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</si>
  <si>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</si>
  <si>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</si>
  <si>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</si>
  <si>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</si>
  <si>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</si>
  <si>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</si>
  <si>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</si>
  <si>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</si>
  <si>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</si>
  <si>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</si>
  <si>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</si>
  <si>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</si>
  <si>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</si>
  <si>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</si>
  <si>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</si>
  <si>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</si>
  <si>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</si>
  <si>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</si>
  <si>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</si>
  <si>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</si>
  <si>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</si>
  <si>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</si>
  <si>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</si>
  <si>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</si>
  <si>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</si>
  <si>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</si>
  <si>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</si>
  <si>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</si>
  <si>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大郷町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</si>
  <si>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</si>
  <si>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</si>
  <si>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</si>
  <si>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</si>
  <si>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</si>
  <si>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</si>
  <si>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</si>
  <si>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</si>
  <si>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</si>
  <si>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</si>
  <si>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</si>
  <si>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マンホールポンプ等の老朽化が進んでいるため修繕費は増加傾向にあるが、前年に比べ減少した。
　平成6年に供用を開始し24年が経過、管渠の耐用年数は40年であるものの、平成29年にはストックマネジメント計画によりマンホールポンプ等更新工事を実施予定である。</t>
    <rPh sb="10" eb="11">
      <t>トウ</t>
    </rPh>
    <rPh sb="12" eb="15">
      <t>ロウキュウカ</t>
    </rPh>
    <rPh sb="16" eb="17">
      <t>スス</t>
    </rPh>
    <rPh sb="23" eb="25">
      <t>シュウゼン</t>
    </rPh>
    <rPh sb="25" eb="26">
      <t>ヒ</t>
    </rPh>
    <rPh sb="27" eb="29">
      <t>ゾウカ</t>
    </rPh>
    <rPh sb="29" eb="31">
      <t>ケイコウ</t>
    </rPh>
    <rPh sb="36" eb="38">
      <t>ゼンネン</t>
    </rPh>
    <rPh sb="39" eb="40">
      <t>クラ</t>
    </rPh>
    <rPh sb="41" eb="43">
      <t>ゲンショウ</t>
    </rPh>
    <rPh sb="49" eb="51">
      <t>ヘイセイ</t>
    </rPh>
    <rPh sb="52" eb="53">
      <t>ネン</t>
    </rPh>
    <rPh sb="54" eb="56">
      <t>キョウヨウ</t>
    </rPh>
    <rPh sb="57" eb="59">
      <t>カイシ</t>
    </rPh>
    <rPh sb="62" eb="63">
      <t>ネン</t>
    </rPh>
    <rPh sb="64" eb="66">
      <t>ケイカ</t>
    </rPh>
    <rPh sb="67" eb="68">
      <t>カン</t>
    </rPh>
    <rPh sb="68" eb="69">
      <t>キョ</t>
    </rPh>
    <rPh sb="70" eb="72">
      <t>タイヨウ</t>
    </rPh>
    <rPh sb="72" eb="74">
      <t>ネンスウ</t>
    </rPh>
    <rPh sb="77" eb="78">
      <t>ネン</t>
    </rPh>
    <rPh sb="85" eb="87">
      <t>ヘイセイ</t>
    </rPh>
    <rPh sb="89" eb="90">
      <t>ネン</t>
    </rPh>
    <rPh sb="102" eb="104">
      <t>ケイカク</t>
    </rPh>
    <rPh sb="115" eb="116">
      <t>トウ</t>
    </rPh>
    <rPh sb="116" eb="118">
      <t>コウシン</t>
    </rPh>
    <rPh sb="118" eb="120">
      <t>コウジ</t>
    </rPh>
    <rPh sb="121" eb="123">
      <t>ジッシ</t>
    </rPh>
    <rPh sb="123" eb="125">
      <t>ヨテイ</t>
    </rPh>
    <phoneticPr fontId="4"/>
  </si>
  <si>
    <t xml:space="preserve">
　収益的収支比率は、使用料収入等の営業収益が減少しているが、人件費、委託費（長寿命化計画策定、下水道事業全体計画策定）等の総費用及び地方債償還金がそれ以上に減少しているため増加した。
　経費回収率は、下水道使用料が減少しているものの委託料等の汚水処理費が減少したため増加した。
　一般会計繰入金に依存している状況のため、経費削減策や収益性の向上を検討していく。また雨天時の不明水が増加傾向にあり、経営の収益性を上げるためにも対応を検討していく必要がある。
　企業債残高対事業規模比率は、新規起債を借り入れていないことから、類似団体から比較すると低水準となっている。今後も本水準を推移する予想される。
　水洗化率は、82.61％と年々上昇しているが、類似団体と同程度となっているが、今後も促進の取り組みを継続していく。</t>
    <rPh sb="2" eb="4">
      <t>シュウエキ</t>
    </rPh>
    <rPh sb="4" eb="5">
      <t>テキ</t>
    </rPh>
    <rPh sb="5" eb="7">
      <t>シュウシ</t>
    </rPh>
    <rPh sb="7" eb="9">
      <t>ヒリツ</t>
    </rPh>
    <rPh sb="11" eb="13">
      <t>シヨウ</t>
    </rPh>
    <rPh sb="13" eb="14">
      <t>リョウ</t>
    </rPh>
    <rPh sb="14" eb="17">
      <t>シュウニュウトウ</t>
    </rPh>
    <rPh sb="18" eb="20">
      <t>エイギョウ</t>
    </rPh>
    <rPh sb="20" eb="22">
      <t>シュウエキ</t>
    </rPh>
    <rPh sb="62" eb="65">
      <t>ソウヒヨウ</t>
    </rPh>
    <rPh sb="65" eb="66">
      <t>オヨ</t>
    </rPh>
    <rPh sb="67" eb="70">
      <t>チホウサイ</t>
    </rPh>
    <rPh sb="70" eb="72">
      <t>ショウカン</t>
    </rPh>
    <rPh sb="72" eb="73">
      <t>キン</t>
    </rPh>
    <rPh sb="87" eb="89">
      <t>ゾウカ</t>
    </rPh>
    <rPh sb="95" eb="97">
      <t>ケイヒ</t>
    </rPh>
    <rPh sb="97" eb="99">
      <t>カイシュウ</t>
    </rPh>
    <rPh sb="99" eb="100">
      <t>リツ</t>
    </rPh>
    <rPh sb="102" eb="105">
      <t>ゲスイドウ</t>
    </rPh>
    <rPh sb="105" eb="107">
      <t>シヨウ</t>
    </rPh>
    <rPh sb="107" eb="108">
      <t>リョウ</t>
    </rPh>
    <rPh sb="109" eb="111">
      <t>ゲンショウ</t>
    </rPh>
    <rPh sb="118" eb="120">
      <t>イタク</t>
    </rPh>
    <rPh sb="120" eb="121">
      <t>リョウ</t>
    </rPh>
    <rPh sb="121" eb="122">
      <t>トウ</t>
    </rPh>
    <rPh sb="123" eb="125">
      <t>オスイ</t>
    </rPh>
    <rPh sb="125" eb="127">
      <t>ショリ</t>
    </rPh>
    <rPh sb="127" eb="128">
      <t>ヒ</t>
    </rPh>
    <rPh sb="129" eb="131">
      <t>ゲンショウ</t>
    </rPh>
    <rPh sb="135" eb="137">
      <t>ゾウカ</t>
    </rPh>
    <rPh sb="143" eb="145">
      <t>イッパン</t>
    </rPh>
    <rPh sb="145" eb="147">
      <t>カイケイ</t>
    </rPh>
    <rPh sb="147" eb="148">
      <t>ク</t>
    </rPh>
    <rPh sb="148" eb="149">
      <t>イ</t>
    </rPh>
    <rPh sb="149" eb="150">
      <t>キン</t>
    </rPh>
    <rPh sb="151" eb="153">
      <t>イゾン</t>
    </rPh>
    <rPh sb="157" eb="159">
      <t>ジョウキョウ</t>
    </rPh>
    <rPh sb="163" eb="165">
      <t>ケイヒ</t>
    </rPh>
    <rPh sb="165" eb="167">
      <t>サクゲン</t>
    </rPh>
    <rPh sb="167" eb="168">
      <t>サク</t>
    </rPh>
    <rPh sb="169" eb="171">
      <t>シュウエキ</t>
    </rPh>
    <rPh sb="171" eb="172">
      <t>セイ</t>
    </rPh>
    <rPh sb="173" eb="175">
      <t>コウジョウ</t>
    </rPh>
    <rPh sb="176" eb="178">
      <t>ケントウ</t>
    </rPh>
    <rPh sb="185" eb="187">
      <t>ウテン</t>
    </rPh>
    <rPh sb="187" eb="188">
      <t>ジ</t>
    </rPh>
    <rPh sb="189" eb="191">
      <t>フメイ</t>
    </rPh>
    <rPh sb="191" eb="192">
      <t>スイ</t>
    </rPh>
    <rPh sb="193" eb="195">
      <t>ゾウカ</t>
    </rPh>
    <rPh sb="195" eb="197">
      <t>ケイコウ</t>
    </rPh>
    <rPh sb="201" eb="203">
      <t>ケイエイ</t>
    </rPh>
    <rPh sb="204" eb="206">
      <t>シュウエキ</t>
    </rPh>
    <rPh sb="206" eb="207">
      <t>セイ</t>
    </rPh>
    <rPh sb="208" eb="209">
      <t>ア</t>
    </rPh>
    <rPh sb="215" eb="217">
      <t>タイオウ</t>
    </rPh>
    <rPh sb="218" eb="220">
      <t>ケントウ</t>
    </rPh>
    <rPh sb="224" eb="226">
      <t>ヒツヨウ</t>
    </rPh>
    <rPh sb="233" eb="235">
      <t>キギョウ</t>
    </rPh>
    <rPh sb="235" eb="236">
      <t>サイ</t>
    </rPh>
    <rPh sb="236" eb="238">
      <t>ザンダカ</t>
    </rPh>
    <rPh sb="238" eb="239">
      <t>タイ</t>
    </rPh>
    <rPh sb="239" eb="241">
      <t>ジギョウ</t>
    </rPh>
    <rPh sb="241" eb="243">
      <t>キボ</t>
    </rPh>
    <rPh sb="243" eb="245">
      <t>ヒリツ</t>
    </rPh>
    <rPh sb="247" eb="249">
      <t>シンキ</t>
    </rPh>
    <rPh sb="249" eb="251">
      <t>キサイ</t>
    </rPh>
    <rPh sb="252" eb="253">
      <t>カ</t>
    </rPh>
    <rPh sb="254" eb="255">
      <t>イ</t>
    </rPh>
    <rPh sb="265" eb="267">
      <t>ルイジ</t>
    </rPh>
    <rPh sb="267" eb="269">
      <t>ダンタイ</t>
    </rPh>
    <rPh sb="271" eb="273">
      <t>ヒカク</t>
    </rPh>
    <rPh sb="276" eb="277">
      <t>テイ</t>
    </rPh>
    <rPh sb="277" eb="279">
      <t>スイジュン</t>
    </rPh>
    <rPh sb="286" eb="288">
      <t>コンゴ</t>
    </rPh>
    <rPh sb="289" eb="290">
      <t>ホン</t>
    </rPh>
    <rPh sb="290" eb="292">
      <t>スイジュン</t>
    </rPh>
    <rPh sb="293" eb="295">
      <t>スイイ</t>
    </rPh>
    <rPh sb="297" eb="299">
      <t>ヨソウ</t>
    </rPh>
    <rPh sb="306" eb="309">
      <t>スイセンカ</t>
    </rPh>
    <rPh sb="309" eb="310">
      <t>リツ</t>
    </rPh>
    <rPh sb="319" eb="321">
      <t>ネンネン</t>
    </rPh>
    <rPh sb="321" eb="323">
      <t>ジョウショウ</t>
    </rPh>
    <rPh sb="329" eb="331">
      <t>ルイジ</t>
    </rPh>
    <rPh sb="331" eb="333">
      <t>ダンタイ</t>
    </rPh>
    <rPh sb="334" eb="337">
      <t>ドウテイド</t>
    </rPh>
    <rPh sb="345" eb="347">
      <t>コンゴ</t>
    </rPh>
    <rPh sb="348" eb="350">
      <t>ソクシン</t>
    </rPh>
    <rPh sb="351" eb="352">
      <t>ト</t>
    </rPh>
    <rPh sb="353" eb="354">
      <t>ク</t>
    </rPh>
    <rPh sb="356" eb="358">
      <t>ケイゾク</t>
    </rPh>
    <phoneticPr fontId="4"/>
  </si>
  <si>
    <t xml:space="preserve">
　水洗化促進の取り組みを強化し、収益性の向上を図る。
　長寿命化計画を平成28年度に策定し、今後更新事業に取り組み、経費の平準化を図り、効率の良い運営を行う。</t>
    <rPh sb="3" eb="6">
      <t>スイセンカ</t>
    </rPh>
    <rPh sb="6" eb="8">
      <t>ソクシン</t>
    </rPh>
    <rPh sb="9" eb="10">
      <t>ト</t>
    </rPh>
    <rPh sb="11" eb="12">
      <t>ク</t>
    </rPh>
    <rPh sb="14" eb="16">
      <t>キョウカ</t>
    </rPh>
    <rPh sb="18" eb="20">
      <t>シュウエキ</t>
    </rPh>
    <rPh sb="20" eb="21">
      <t>セイ</t>
    </rPh>
    <rPh sb="22" eb="24">
      <t>コウジョウ</t>
    </rPh>
    <rPh sb="25" eb="26">
      <t>ハカ</t>
    </rPh>
    <rPh sb="31" eb="32">
      <t>チョウ</t>
    </rPh>
    <rPh sb="32" eb="35">
      <t>ジュミョウカ</t>
    </rPh>
    <rPh sb="35" eb="37">
      <t>ケイカク</t>
    </rPh>
    <rPh sb="38" eb="40">
      <t>ヘイセイ</t>
    </rPh>
    <rPh sb="42" eb="44">
      <t>ネンド</t>
    </rPh>
    <rPh sb="45" eb="47">
      <t>サクテイ</t>
    </rPh>
    <rPh sb="49" eb="51">
      <t>コンゴ</t>
    </rPh>
    <rPh sb="51" eb="53">
      <t>コウシン</t>
    </rPh>
    <rPh sb="53" eb="55">
      <t>ジギョウ</t>
    </rPh>
    <rPh sb="56" eb="57">
      <t>ト</t>
    </rPh>
    <rPh sb="58" eb="59">
      <t>ク</t>
    </rPh>
    <rPh sb="61" eb="63">
      <t>ケイヒ</t>
    </rPh>
    <rPh sb="64" eb="67">
      <t>ヘイジュンカ</t>
    </rPh>
    <rPh sb="68" eb="69">
      <t>ハカ</t>
    </rPh>
    <rPh sb="71" eb="73">
      <t>コウリツ</t>
    </rPh>
    <rPh sb="74" eb="75">
      <t>ヨ</t>
    </rPh>
    <rPh sb="76" eb="78">
      <t>ウンエイ</t>
    </rPh>
    <rPh sb="79" eb="80">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</si>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</sst>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0.19</c:v>
                </c:pt>
                <c:pt idx="4" formatCode="#,##0.00;&quot;△&quot;#,##0.00;&quot;-&quot;">
                  <c:v>0.05</c:v>
                </c:pt>
              </c:numCache>
            </c:numRef>
          </c:val>
          <c:extLst xmlns:c16r2="http://schemas.microsoft.com/office/drawing/2015/06/chart">
            <c:ext xmlns:c16="http://schemas.microsoft.com/office/drawing/2014/chart" uri="{C3380CC4-5D6E-409C-BE32-E72D297353CC}">
              <c16:uniqueId val="{00000000-1A47-46A8-8C8F-1A579ABD21B2}"/>
            </c:ext>
          </c:extLst>
        </c:ser>
        <c:dLbls>
          <c:showLegendKey val="0"/>
          <c:showVal val="0"/>
          <c:showCatName val="0"/>
          <c:showSerName val="0"/>
          <c:showPercent val="0"/>
          <c:showBubbleSize val="0"/>
        </c:dLbls>
        <c:gapWidth val="150"/>
        <c:axId val="48534656"/>
        <c:axId val="804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1A47-46A8-8C8F-1A579ABD21B2}"/>
            </c:ext>
          </c:extLst>
        </c:ser>
        <c:dLbls>
          <c:showLegendKey val="0"/>
          <c:showVal val="0"/>
          <c:showCatName val="0"/>
          <c:showSerName val="0"/>
          <c:showPercent val="0"/>
          <c:showBubbleSize val="0"/>
        </c:dLbls>
        <c:marker val="1"/>
        <c:smooth val="0"/>
        <c:axId val="48534656"/>
        <c:axId val="80417536"/>
      </c:lineChart>
      <c:dateAx>
        <c:axId val="48534656"/>
        <c:scaling>
          <c:orientation val="minMax"/>
        </c:scaling>
        <c:delete val="1"/>
        <c:axPos val="b"/>
        <c:numFmt formatCode="ge" sourceLinked="1"/>
        <c:majorTickMark val="none"/>
        <c:minorTickMark val="none"/>
        <c:tickLblPos val="none"/>
        <c:crossAx val="80417536"/>
        <c:crosses val="autoZero"/>
        <c:auto val="1"/>
        <c:lblOffset val="100"/>
        <c:baseTimeUnit val="years"/>
      </c:dateAx>
      <c:valAx>
        <c:axId val="804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65-47B4-8DBF-4A63177DF2E5}"/>
            </c:ext>
          </c:extLst>
        </c:ser>
        <c:dLbls>
          <c:showLegendKey val="0"/>
          <c:showVal val="0"/>
          <c:showCatName val="0"/>
          <c:showSerName val="0"/>
          <c:showPercent val="0"/>
          <c:showBubbleSize val="0"/>
        </c:dLbls>
        <c:gapWidth val="150"/>
        <c:axId val="113735936"/>
        <c:axId val="1137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9465-47B4-8DBF-4A63177DF2E5}"/>
            </c:ext>
          </c:extLst>
        </c:ser>
        <c:dLbls>
          <c:showLegendKey val="0"/>
          <c:showVal val="0"/>
          <c:showCatName val="0"/>
          <c:showSerName val="0"/>
          <c:showPercent val="0"/>
          <c:showBubbleSize val="0"/>
        </c:dLbls>
        <c:marker val="1"/>
        <c:smooth val="0"/>
        <c:axId val="113735936"/>
        <c:axId val="113742208"/>
      </c:lineChart>
      <c:dateAx>
        <c:axId val="113735936"/>
        <c:scaling>
          <c:orientation val="minMax"/>
        </c:scaling>
        <c:delete val="1"/>
        <c:axPos val="b"/>
        <c:numFmt formatCode="ge" sourceLinked="1"/>
        <c:majorTickMark val="none"/>
        <c:minorTickMark val="none"/>
        <c:tickLblPos val="none"/>
        <c:crossAx val="113742208"/>
        <c:crosses val="autoZero"/>
        <c:auto val="1"/>
        <c:lblOffset val="100"/>
        <c:baseTimeUnit val="years"/>
      </c:dateAx>
      <c:valAx>
        <c:axId val="1137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75.069999999999993</c:v>
                </c:pt>
                <c:pt idx="1">
                  <c:v>76.98</c:v>
                </c:pt>
                <c:pt idx="2">
                  <c:v>78.319999999999993</c:v>
                </c:pt>
                <c:pt idx="3">
                  <c:v>79.400000000000006</c:v>
                </c:pt>
                <c:pt idx="4">
                  <c:v>82.61</c:v>
                </c:pt>
              </c:numCache>
            </c:numRef>
          </c:val>
          <c:extLst xmlns:c16r2="http://schemas.microsoft.com/office/drawing/2015/06/chart">
            <c:ext xmlns:c16="http://schemas.microsoft.com/office/drawing/2014/chart" uri="{C3380CC4-5D6E-409C-BE32-E72D297353CC}">
              <c16:uniqueId val="{00000000-3EE1-4733-B19C-02C7EDD160EE}"/>
            </c:ext>
          </c:extLst>
        </c:ser>
        <c:dLbls>
          <c:showLegendKey val="0"/>
          <c:showVal val="0"/>
          <c:showCatName val="0"/>
          <c:showSerName val="0"/>
          <c:showPercent val="0"/>
          <c:showBubbleSize val="0"/>
        </c:dLbls>
        <c:gapWidth val="150"/>
        <c:axId val="113756800"/>
        <c:axId val="1137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3EE1-4733-B19C-02C7EDD160EE}"/>
            </c:ext>
          </c:extLst>
        </c:ser>
        <c:dLbls>
          <c:showLegendKey val="0"/>
          <c:showVal val="0"/>
          <c:showCatName val="0"/>
          <c:showSerName val="0"/>
          <c:showPercent val="0"/>
          <c:showBubbleSize val="0"/>
        </c:dLbls>
        <c:marker val="1"/>
        <c:smooth val="0"/>
        <c:axId val="113756800"/>
        <c:axId val="113758976"/>
      </c:lineChart>
      <c:dateAx>
        <c:axId val="113756800"/>
        <c:scaling>
          <c:orientation val="minMax"/>
        </c:scaling>
        <c:delete val="1"/>
        <c:axPos val="b"/>
        <c:numFmt formatCode="ge" sourceLinked="1"/>
        <c:majorTickMark val="none"/>
        <c:minorTickMark val="none"/>
        <c:tickLblPos val="none"/>
        <c:crossAx val="113758976"/>
        <c:crosses val="autoZero"/>
        <c:auto val="1"/>
        <c:lblOffset val="100"/>
        <c:baseTimeUnit val="years"/>
      </c:dateAx>
      <c:valAx>
        <c:axId val="1137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91.57</c:v>
                </c:pt>
                <c:pt idx="1">
                  <c:v>63.08</c:v>
                </c:pt>
                <c:pt idx="2">
                  <c:v>90.49</c:v>
                </c:pt>
                <c:pt idx="3">
                  <c:v>85.92</c:v>
                </c:pt>
                <c:pt idx="4">
                  <c:v>92.36</c:v>
                </c:pt>
              </c:numCache>
            </c:numRef>
          </c:val>
          <c:extLst xmlns:c16r2="http://schemas.microsoft.com/office/drawing/2015/06/chart">
            <c:ext xmlns:c16="http://schemas.microsoft.com/office/drawing/2014/chart" uri="{C3380CC4-5D6E-409C-BE32-E72D297353CC}">
              <c16:uniqueId val="{00000000-B620-4248-B6B2-D95F4991068F}"/>
            </c:ext>
          </c:extLst>
        </c:ser>
        <c:dLbls>
          <c:showLegendKey val="0"/>
          <c:showVal val="0"/>
          <c:showCatName val="0"/>
          <c:showSerName val="0"/>
          <c:showPercent val="0"/>
          <c:showBubbleSize val="0"/>
        </c:dLbls>
        <c:gapWidth val="150"/>
        <c:axId val="113830912"/>
        <c:axId val="1219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20-4248-B6B2-D95F4991068F}"/>
            </c:ext>
          </c:extLst>
        </c:ser>
        <c:dLbls>
          <c:showLegendKey val="0"/>
          <c:showVal val="0"/>
          <c:showCatName val="0"/>
          <c:showSerName val="0"/>
          <c:showPercent val="0"/>
          <c:showBubbleSize val="0"/>
        </c:dLbls>
        <c:marker val="1"/>
        <c:smooth val="0"/>
        <c:axId val="113830912"/>
        <c:axId val="121951360"/>
      </c:lineChart>
      <c:dateAx>
        <c:axId val="113830912"/>
        <c:scaling>
          <c:orientation val="minMax"/>
        </c:scaling>
        <c:delete val="1"/>
        <c:axPos val="b"/>
        <c:numFmt formatCode="ge" sourceLinked="1"/>
        <c:majorTickMark val="none"/>
        <c:minorTickMark val="none"/>
        <c:tickLblPos val="none"/>
        <c:crossAx val="121951360"/>
        <c:crosses val="autoZero"/>
        <c:auto val="1"/>
        <c:lblOffset val="100"/>
        <c:baseTimeUnit val="years"/>
      </c:dateAx>
      <c:valAx>
        <c:axId val="1219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9B-40CB-80D2-6BEF7B5D5E7B}"/>
            </c:ext>
          </c:extLst>
        </c:ser>
        <c:dLbls>
          <c:showLegendKey val="0"/>
          <c:showVal val="0"/>
          <c:showCatName val="0"/>
          <c:showSerName val="0"/>
          <c:showPercent val="0"/>
          <c:showBubbleSize val="0"/>
        </c:dLbls>
        <c:gapWidth val="150"/>
        <c:axId val="129342080"/>
        <c:axId val="1427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9B-40CB-80D2-6BEF7B5D5E7B}"/>
            </c:ext>
          </c:extLst>
        </c:ser>
        <c:dLbls>
          <c:showLegendKey val="0"/>
          <c:showVal val="0"/>
          <c:showCatName val="0"/>
          <c:showSerName val="0"/>
          <c:showPercent val="0"/>
          <c:showBubbleSize val="0"/>
        </c:dLbls>
        <c:marker val="1"/>
        <c:smooth val="0"/>
        <c:axId val="129342080"/>
        <c:axId val="142701696"/>
      </c:lineChart>
      <c:dateAx>
        <c:axId val="129342080"/>
        <c:scaling>
          <c:orientation val="minMax"/>
        </c:scaling>
        <c:delete val="1"/>
        <c:axPos val="b"/>
        <c:numFmt formatCode="ge" sourceLinked="1"/>
        <c:majorTickMark val="none"/>
        <c:minorTickMark val="none"/>
        <c:tickLblPos val="none"/>
        <c:crossAx val="142701696"/>
        <c:crosses val="autoZero"/>
        <c:auto val="1"/>
        <c:lblOffset val="100"/>
        <c:baseTimeUnit val="years"/>
      </c:dateAx>
      <c:valAx>
        <c:axId val="142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B7-4F7D-B0F7-52C21173A637}"/>
            </c:ext>
          </c:extLst>
        </c:ser>
        <c:dLbls>
          <c:showLegendKey val="0"/>
          <c:showVal val="0"/>
          <c:showCatName val="0"/>
          <c:showSerName val="0"/>
          <c:showPercent val="0"/>
          <c:showBubbleSize val="0"/>
        </c:dLbls>
        <c:gapWidth val="150"/>
        <c:axId val="112340992"/>
        <c:axId val="112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B7-4F7D-B0F7-52C21173A637}"/>
            </c:ext>
          </c:extLst>
        </c:ser>
        <c:dLbls>
          <c:showLegendKey val="0"/>
          <c:showVal val="0"/>
          <c:showCatName val="0"/>
          <c:showSerName val="0"/>
          <c:showPercent val="0"/>
          <c:showBubbleSize val="0"/>
        </c:dLbls>
        <c:marker val="1"/>
        <c:smooth val="0"/>
        <c:axId val="112340992"/>
        <c:axId val="112342912"/>
      </c:lineChart>
      <c:dateAx>
        <c:axId val="112340992"/>
        <c:scaling>
          <c:orientation val="minMax"/>
        </c:scaling>
        <c:delete val="1"/>
        <c:axPos val="b"/>
        <c:numFmt formatCode="ge" sourceLinked="1"/>
        <c:majorTickMark val="none"/>
        <c:minorTickMark val="none"/>
        <c:tickLblPos val="none"/>
        <c:crossAx val="112342912"/>
        <c:crosses val="autoZero"/>
        <c:auto val="1"/>
        <c:lblOffset val="100"/>
        <c:baseTimeUnit val="years"/>
      </c:dateAx>
      <c:valAx>
        <c:axId val="112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77-42D4-971F-18274FD89429}"/>
            </c:ext>
          </c:extLst>
        </c:ser>
        <c:dLbls>
          <c:showLegendKey val="0"/>
          <c:showVal val="0"/>
          <c:showCatName val="0"/>
          <c:showSerName val="0"/>
          <c:showPercent val="0"/>
          <c:showBubbleSize val="0"/>
        </c:dLbls>
        <c:gapWidth val="150"/>
        <c:axId val="112361856"/>
        <c:axId val="1123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77-42D4-971F-18274FD89429}"/>
            </c:ext>
          </c:extLst>
        </c:ser>
        <c:dLbls>
          <c:showLegendKey val="0"/>
          <c:showVal val="0"/>
          <c:showCatName val="0"/>
          <c:showSerName val="0"/>
          <c:showPercent val="0"/>
          <c:showBubbleSize val="0"/>
        </c:dLbls>
        <c:marker val="1"/>
        <c:smooth val="0"/>
        <c:axId val="112361856"/>
        <c:axId val="112363776"/>
      </c:lineChart>
      <c:dateAx>
        <c:axId val="112361856"/>
        <c:scaling>
          <c:orientation val="minMax"/>
        </c:scaling>
        <c:delete val="1"/>
        <c:axPos val="b"/>
        <c:numFmt formatCode="ge" sourceLinked="1"/>
        <c:majorTickMark val="none"/>
        <c:minorTickMark val="none"/>
        <c:tickLblPos val="none"/>
        <c:crossAx val="112363776"/>
        <c:crosses val="autoZero"/>
        <c:auto val="1"/>
        <c:lblOffset val="100"/>
        <c:baseTimeUnit val="years"/>
      </c:dateAx>
      <c:valAx>
        <c:axId val="1123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2D-4686-AADE-DAA130589BCA}"/>
            </c:ext>
          </c:extLst>
        </c:ser>
        <c:dLbls>
          <c:showLegendKey val="0"/>
          <c:showVal val="0"/>
          <c:showCatName val="0"/>
          <c:showSerName val="0"/>
          <c:showPercent val="0"/>
          <c:showBubbleSize val="0"/>
        </c:dLbls>
        <c:gapWidth val="150"/>
        <c:axId val="112374528"/>
        <c:axId val="112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2D-4686-AADE-DAA130589BCA}"/>
            </c:ext>
          </c:extLst>
        </c:ser>
        <c:dLbls>
          <c:showLegendKey val="0"/>
          <c:showVal val="0"/>
          <c:showCatName val="0"/>
          <c:showSerName val="0"/>
          <c:showPercent val="0"/>
          <c:showBubbleSize val="0"/>
        </c:dLbls>
        <c:marker val="1"/>
        <c:smooth val="0"/>
        <c:axId val="112374528"/>
        <c:axId val="112376448"/>
      </c:lineChart>
      <c:dateAx>
        <c:axId val="112374528"/>
        <c:scaling>
          <c:orientation val="minMax"/>
        </c:scaling>
        <c:delete val="1"/>
        <c:axPos val="b"/>
        <c:numFmt formatCode="ge" sourceLinked="1"/>
        <c:majorTickMark val="none"/>
        <c:minorTickMark val="none"/>
        <c:tickLblPos val="none"/>
        <c:crossAx val="112376448"/>
        <c:crosses val="autoZero"/>
        <c:auto val="1"/>
        <c:lblOffset val="100"/>
        <c:baseTimeUnit val="years"/>
      </c:dateAx>
      <c:valAx>
        <c:axId val="112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820.72</c:v>
                </c:pt>
                <c:pt idx="1">
                  <c:v>910.86</c:v>
                </c:pt>
                <c:pt idx="2">
                  <c:v>678.08</c:v>
                </c:pt>
                <c:pt idx="3">
                  <c:v>691.87</c:v>
                </c:pt>
                <c:pt idx="4">
                  <c:v>637.95000000000005</c:v>
                </c:pt>
              </c:numCache>
            </c:numRef>
          </c:val>
          <c:extLst xmlns:c16r2="http://schemas.microsoft.com/office/drawing/2015/06/chart">
            <c:ext xmlns:c16="http://schemas.microsoft.com/office/drawing/2014/chart" uri="{C3380CC4-5D6E-409C-BE32-E72D297353CC}">
              <c16:uniqueId val="{00000000-3723-48FB-BD85-F846C4E1BD95}"/>
            </c:ext>
          </c:extLst>
        </c:ser>
        <c:dLbls>
          <c:showLegendKey val="0"/>
          <c:showVal val="0"/>
          <c:showCatName val="0"/>
          <c:showSerName val="0"/>
          <c:showPercent val="0"/>
          <c:showBubbleSize val="0"/>
        </c:dLbls>
        <c:gapWidth val="150"/>
        <c:axId val="112567424"/>
        <c:axId val="1125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3723-48FB-BD85-F846C4E1BD95}"/>
            </c:ext>
          </c:extLst>
        </c:ser>
        <c:dLbls>
          <c:showLegendKey val="0"/>
          <c:showVal val="0"/>
          <c:showCatName val="0"/>
          <c:showSerName val="0"/>
          <c:showPercent val="0"/>
          <c:showBubbleSize val="0"/>
        </c:dLbls>
        <c:marker val="1"/>
        <c:smooth val="0"/>
        <c:axId val="112567424"/>
        <c:axId val="112569344"/>
      </c:lineChart>
      <c:dateAx>
        <c:axId val="112567424"/>
        <c:scaling>
          <c:orientation val="minMax"/>
        </c:scaling>
        <c:delete val="1"/>
        <c:axPos val="b"/>
        <c:numFmt formatCode="ge" sourceLinked="1"/>
        <c:majorTickMark val="none"/>
        <c:minorTickMark val="none"/>
        <c:tickLblPos val="none"/>
        <c:crossAx val="112569344"/>
        <c:crosses val="autoZero"/>
        <c:auto val="1"/>
        <c:lblOffset val="100"/>
        <c:baseTimeUnit val="years"/>
      </c:dateAx>
      <c:valAx>
        <c:axId val="112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c:v>
                </c:pt>
                <c:pt idx="1">
                  <c:v>57.43</c:v>
                </c:pt>
                <c:pt idx="2">
                  <c:v>64.709999999999994</c:v>
                </c:pt>
                <c:pt idx="3">
                  <c:v>56.58</c:v>
                </c:pt>
                <c:pt idx="4">
                  <c:v>66.97</c:v>
                </c:pt>
              </c:numCache>
            </c:numRef>
          </c:val>
          <c:extLst xmlns:c16r2="http://schemas.microsoft.com/office/drawing/2015/06/chart">
            <c:ext xmlns:c16="http://schemas.microsoft.com/office/drawing/2014/chart" uri="{C3380CC4-5D6E-409C-BE32-E72D297353CC}">
              <c16:uniqueId val="{00000000-22E1-464A-8AF3-5EF2941DAD58}"/>
            </c:ext>
          </c:extLst>
        </c:ser>
        <c:dLbls>
          <c:showLegendKey val="0"/>
          <c:showVal val="0"/>
          <c:showCatName val="0"/>
          <c:showSerName val="0"/>
          <c:showPercent val="0"/>
          <c:showBubbleSize val="0"/>
        </c:dLbls>
        <c:gapWidth val="150"/>
        <c:axId val="113653248"/>
        <c:axId val="1136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22E1-464A-8AF3-5EF2941DAD58}"/>
            </c:ext>
          </c:extLst>
        </c:ser>
        <c:dLbls>
          <c:showLegendKey val="0"/>
          <c:showVal val="0"/>
          <c:showCatName val="0"/>
          <c:showSerName val="0"/>
          <c:showPercent val="0"/>
          <c:showBubbleSize val="0"/>
        </c:dLbls>
        <c:marker val="1"/>
        <c:smooth val="0"/>
        <c:axId val="113653248"/>
        <c:axId val="113655168"/>
      </c:lineChart>
      <c:dateAx>
        <c:axId val="113653248"/>
        <c:scaling>
          <c:orientation val="minMax"/>
        </c:scaling>
        <c:delete val="1"/>
        <c:axPos val="b"/>
        <c:numFmt formatCode="ge" sourceLinked="1"/>
        <c:majorTickMark val="none"/>
        <c:minorTickMark val="none"/>
        <c:tickLblPos val="none"/>
        <c:crossAx val="113655168"/>
        <c:crosses val="autoZero"/>
        <c:auto val="1"/>
        <c:lblOffset val="100"/>
        <c:baseTimeUnit val="years"/>
      </c:dateAx>
      <c:valAx>
        <c:axId val="1136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188.43</c:v>
                </c:pt>
                <c:pt idx="1">
                  <c:v>213.58</c:v>
                </c:pt>
                <c:pt idx="2">
                  <c:v>194.62</c:v>
                </c:pt>
                <c:pt idx="3">
                  <c:v>222.53</c:v>
                </c:pt>
                <c:pt idx="4">
                  <c:v>187.37</c:v>
                </c:pt>
              </c:numCache>
            </c:numRef>
          </c:val>
          <c:extLst xmlns:c16r2="http://schemas.microsoft.com/office/drawing/2015/06/chart">
            <c:ext xmlns:c16="http://schemas.microsoft.com/office/drawing/2014/chart" uri="{C3380CC4-5D6E-409C-BE32-E72D297353CC}">
              <c16:uniqueId val="{00000000-7237-4DE5-B1B0-B0EDBDE6F2DF}"/>
            </c:ext>
          </c:extLst>
        </c:ser>
        <c:dLbls>
          <c:showLegendKey val="0"/>
          <c:showVal val="0"/>
          <c:showCatName val="0"/>
          <c:showSerName val="0"/>
          <c:showPercent val="0"/>
          <c:showBubbleSize val="0"/>
        </c:dLbls>
        <c:gapWidth val="150"/>
        <c:axId val="113706880"/>
        <c:axId val="1137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7237-4DE5-B1B0-B0EDBDE6F2DF}"/>
            </c:ext>
          </c:extLst>
        </c:ser>
        <c:dLbls>
          <c:showLegendKey val="0"/>
          <c:showVal val="0"/>
          <c:showCatName val="0"/>
          <c:showSerName val="0"/>
          <c:showPercent val="0"/>
          <c:showBubbleSize val="0"/>
        </c:dLbls>
        <c:marker val="1"/>
        <c:smooth val="0"/>
        <c:axId val="113706880"/>
        <c:axId val="113709056"/>
      </c:lineChart>
      <c:dateAx>
        <c:axId val="113706880"/>
        <c:scaling>
          <c:orientation val="minMax"/>
        </c:scaling>
        <c:delete val="1"/>
        <c:axPos val="b"/>
        <c:numFmt formatCode="ge" sourceLinked="1"/>
        <c:majorTickMark val="none"/>
        <c:minorTickMark val="none"/>
        <c:tickLblPos val="none"/>
        <c:crossAx val="113709056"/>
        <c:crosses val="autoZero"/>
        <c:auto val="1"/>
        <c:lblOffset val="100"/>
        <c:baseTimeUnit val="years"/>
      </c:dateAx>
      <c:valAx>
        <c:axId val="113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大郷町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8380</v>
      </c>
      <c r="AM8" s="67"/>
      <c r="AN8" s="67"/>
      <c r="AO8" s="67"/>
      <c r="AP8" s="67"/>
      <c r="AQ8" s="67"/>
      <c r="AR8" s="67"/>
      <c r="AS8" s="67"/>
      <c r="AT8" s="66">
        <f>データ!T6</f>
        <v>82.01</v>
      </c>
      <c r="AU8" s="66"/>
      <c r="AV8" s="66"/>
      <c r="AW8" s="66"/>
      <c r="AX8" s="66"/>
      <c r="AY8" s="66"/>
      <c r="AZ8" s="66"/>
      <c r="BA8" s="66"/>
      <c r="BB8" s="66">
        <f>データ!U6</f>
        <v>102.18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43.66</v>
      </c>
      <c r="Q10" s="66"/>
      <c r="R10" s="66"/>
      <c r="S10" s="66"/>
      <c r="T10" s="66"/>
      <c r="U10" s="66"/>
      <c r="V10" s="66"/>
      <c r="W10" s="66">
        <f>データ!Q6</f>
        <v>79.819999999999993</v>
      </c>
      <c r="X10" s="66"/>
      <c r="Y10" s="66"/>
      <c r="Z10" s="66"/>
      <c r="AA10" s="66"/>
      <c r="AB10" s="66"/>
      <c r="AC10" s="66"/>
      <c r="AD10" s="67">
        <f>データ!R6</f>
        <v>2214</v>
      </c>
      <c r="AE10" s="67"/>
      <c r="AF10" s="67"/>
      <c r="AG10" s="67"/>
      <c r="AH10" s="67"/>
      <c r="AI10" s="67"/>
      <c r="AJ10" s="67"/>
      <c r="AK10" s="2"/>
      <c r="AL10" s="67">
        <f>データ!V6</f>
        <v>3634</v>
      </c>
      <c r="AM10" s="67"/>
      <c r="AN10" s="67"/>
      <c r="AO10" s="67"/>
      <c r="AP10" s="67"/>
      <c r="AQ10" s="67"/>
      <c r="AR10" s="67"/>
      <c r="AS10" s="67"/>
      <c r="AT10" s="66">
        <f>データ!W6</f>
        <v>2.38</v>
      </c>
      <c r="AU10" s="66"/>
      <c r="AV10" s="66"/>
      <c r="AW10" s="66"/>
      <c r="AX10" s="66"/>
      <c r="AY10" s="66"/>
      <c r="AZ10" s="66"/>
      <c r="BA10" s="66"/>
      <c r="BB10" s="66">
        <f>データ!X6</f>
        <v>1526.89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44229</v>
      </c>
      <c r="D6" s="33">
        <f t="shared" si="3"/>
        <v>47</v>
      </c>
      <c r="E6" s="33">
        <f t="shared" si="3"/>
        <v>17</v>
      </c>
      <c r="F6" s="33">
        <f t="shared" si="3"/>
        <v>4</v>
      </c>
      <c r="G6" s="33">
        <f t="shared" si="3"/>
        <v>0</v>
      </c>
      <c r="H6" s="33" t="str">
        <f t="shared" si="3"/>
        <v>宮城県　大郷町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43.66</v>
      </c>
      <c r="Q6" s="34">
        <f t="shared" si="3"/>
        <v>79.819999999999993</v>
      </c>
      <c r="R6" s="34">
        <f t="shared" si="3"/>
        <v>2214</v>
      </c>
      <c r="S6" s="34">
        <f t="shared" si="3"/>
        <v>8380</v>
      </c>
      <c r="T6" s="34">
        <f t="shared" si="3"/>
        <v>82.01</v>
      </c>
      <c r="U6" s="34">
        <f t="shared" si="3"/>
        <v>102.18</v>
      </c>
      <c r="V6" s="34">
        <f t="shared" si="3"/>
        <v>3634</v>
      </c>
      <c r="W6" s="34">
        <f t="shared" si="3"/>
        <v>2.38</v>
      </c>
      <c r="X6" s="34">
        <f t="shared" si="3"/>
        <v>1526.89</v>
      </c>
      <c r="Y6" s="35">
        <f>IF(Y7="",NA(),Y7)</f>
        <v>91.57</v>
      </c>
      <c r="Z6" s="35">
        <f t="shared" ref="Z6:AH6" si="4">IF(Z7="",NA(),Z7)</f>
        <v>63.08</v>
      </c>
      <c r="AA6" s="35">
        <f t="shared" si="4"/>
        <v>90.49</v>
      </c>
      <c r="AB6" s="35">
        <f t="shared" si="4"/>
        <v>85.92</v>
      </c>
      <c r="AC6" s="35">
        <f t="shared" si="4"/>
        <v>92.36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820.72</v>
      </c>
      <c r="BG6" s="35">
        <f t="shared" ref="BG6:BO6" si="7">IF(BG7="",NA(),BG7)</f>
        <v>910.86</v>
      </c>
      <c r="BH6" s="35">
        <f t="shared" si="7"/>
        <v>678.08</v>
      </c>
      <c r="BI6" s="35">
        <f t="shared" si="7"/>
        <v>691.87</v>
      </c>
      <c r="BJ6" s="35">
        <f t="shared" si="7"/>
        <v>637.95000000000005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65</v>
      </c>
      <c r="BR6" s="35">
        <f t="shared" ref="BR6:BZ6" si="8">IF(BR7="",NA(),BR7)</f>
        <v>57.43</v>
      </c>
      <c r="BS6" s="35">
        <f t="shared" si="8"/>
        <v>64.709999999999994</v>
      </c>
      <c r="BT6" s="35">
        <f t="shared" si="8"/>
        <v>56.58</v>
      </c>
      <c r="BU6" s="35">
        <f t="shared" si="8"/>
        <v>66.97</v>
      </c>
      <c r="BV6" s="35">
        <f t="shared" si="8"/>
        <v>62.83</v>
      </c>
      <c r="BW6" s="35">
        <f t="shared" si="8"/>
        <v>64.63</v>
      </c>
      <c r="BX6" s="35">
        <f t="shared" si="8"/>
        <v>66.56</v>
      </c>
      <c r="BY6" s="35">
        <f t="shared" si="8"/>
        <v>66.22</v>
      </c>
      <c r="BZ6" s="35">
        <f t="shared" si="8"/>
        <v>69.87</v>
      </c>
      <c r="CA6" s="34" t="str">
        <f>IF(CA7="","",IF(CA7="-","【-】","【"&amp;SUBSTITUTE(TEXT(CA7,"#,##0.00"),"-","△")&amp;"】"))</f>
        <v>【69.80】</v>
      </c>
      <c r="CB6" s="35">
        <f>IF(CB7="",NA(),CB7)</f>
        <v>188.43</v>
      </c>
      <c r="CC6" s="35">
        <f t="shared" ref="CC6:CK6" si="9">IF(CC7="",NA(),CC7)</f>
        <v>213.58</v>
      </c>
      <c r="CD6" s="35">
        <f t="shared" si="9"/>
        <v>194.62</v>
      </c>
      <c r="CE6" s="35">
        <f t="shared" si="9"/>
        <v>222.53</v>
      </c>
      <c r="CF6" s="35">
        <f t="shared" si="9"/>
        <v>187.37</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75.069999999999993</v>
      </c>
      <c r="CY6" s="35">
        <f t="shared" ref="CY6:DG6" si="11">IF(CY7="",NA(),CY7)</f>
        <v>76.98</v>
      </c>
      <c r="CZ6" s="35">
        <f t="shared" si="11"/>
        <v>78.319999999999993</v>
      </c>
      <c r="DA6" s="35">
        <f t="shared" si="11"/>
        <v>79.400000000000006</v>
      </c>
      <c r="DB6" s="35">
        <f t="shared" si="11"/>
        <v>82.61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0.19</v>
      </c>
      <c r="EI6" s="35">
        <f t="shared" si="14"/>
        <v>0.05</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44229</v>
      </c>
      <c r="D7" s="37">
        <v>47</v>
      </c>
      <c r="E7" s="37">
        <v>17</v>
      </c>
      <c r="F7" s="37">
        <v>4</v>
      </c>
      <c r="G7" s="37">
        <v>0</v>
      </c>
      <c r="H7" s="37" t="s">
        <v>110</v>
      </c>
      <c r="I7" s="37" t="s">
        <v>111</v>
      </c>
      <c r="J7" s="37" t="s">
        <v>112</v>
      </c>
      <c r="K7" s="37" t="s">
        <v>113</v>
      </c>
      <c r="L7" s="37" t="s">
        <v>114</v>
      </c>
      <c r="M7" s="37"/>
      <c r="N7" s="38" t="s">
        <v>115</v>
      </c>
      <c r="O7" s="38" t="s">
        <v>116</v>
      </c>
      <c r="P7" s="38">
        <v>43.66</v>
      </c>
      <c r="Q7" s="38">
        <v>79.819999999999993</v>
      </c>
      <c r="R7" s="38">
        <v>2214</v>
      </c>
      <c r="S7" s="38">
        <v>8380</v>
      </c>
      <c r="T7" s="38">
        <v>82.01</v>
      </c>
      <c r="U7" s="38">
        <v>102.18</v>
      </c>
      <c r="V7" s="38">
        <v>3634</v>
      </c>
      <c r="W7" s="38">
        <v>2.38</v>
      </c>
      <c r="X7" s="38">
        <v>1526.89</v>
      </c>
      <c r="Y7" s="38">
        <v>91.57</v>
      </c>
      <c r="Z7" s="38">
        <v>63.08</v>
      </c>
      <c r="AA7" s="38">
        <v>90.49</v>
      </c>
      <c r="AB7" s="38">
        <v>85.92</v>
      </c>
      <c r="AC7" s="38">
        <v>92.36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820.72</v>
      </c>
      <c r="BG7" s="38">
        <v>910.86</v>
      </c>
      <c r="BH7" s="38">
        <v>678.08</v>
      </c>
      <c r="BI7" s="38">
        <v>691.87</v>
      </c>
      <c r="BJ7" s="38">
        <v>637.95000000000005</v>
      </c>
      <c r="BK7" s="38">
        <v>1622.51</v>
      </c>
      <c r="BL7" s="38">
        <v>1569.13</v>
      </c>
      <c r="BM7" s="38">
        <v>1436</v>
      </c>
      <c r="BN7" s="38">
        <v>1434.89</v>
      </c>
      <c r="BO7" s="38">
        <v>1298.9100000000001</v>
      </c>
      <c r="BP7" s="38">
        <v>1348.09</v>
      </c>
      <c r="BQ7" s="38">
        <v>65</v>
      </c>
      <c r="BR7" s="38">
        <v>57.43</v>
      </c>
      <c r="BS7" s="38">
        <v>64.709999999999994</v>
      </c>
      <c r="BT7" s="38">
        <v>56.58</v>
      </c>
      <c r="BU7" s="38">
        <v>66.97</v>
      </c>
      <c r="BV7" s="38">
        <v>62.83</v>
      </c>
      <c r="BW7" s="38">
        <v>64.63</v>
      </c>
      <c r="BX7" s="38">
        <v>66.56</v>
      </c>
      <c r="BY7" s="38">
        <v>66.22</v>
      </c>
      <c r="BZ7" s="38">
        <v>69.87</v>
      </c>
      <c r="CA7" s="38">
        <v>69.8</v>
      </c>
      <c r="CB7" s="38">
        <v>188.43</v>
      </c>
      <c r="CC7" s="38">
        <v>213.58</v>
      </c>
      <c r="CD7" s="38">
        <v>194.62</v>
      </c>
      <c r="CE7" s="38">
        <v>222.53</v>
      </c>
      <c r="CF7" s="38">
        <v>187.37</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75.069999999999993</v>
      </c>
      <c r="CY7" s="38">
        <v>76.98</v>
      </c>
      <c r="CZ7" s="38">
        <v>78.319999999999993</v>
      </c>
      <c r="DA7" s="38">
        <v>79.400000000000006</v>
      </c>
      <c r="DB7" s="38">
        <v>82.61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0.19</v>
      </c>
      <c r="EI7" s="38">
        <v>0.05</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2018-02-16T07:47:09Z</cp:lastPrinted>
  <dcterms:created xsi:type="dcterms:W3CDTF">2017-12-25T02:16:36Z</dcterms:created>
  <dcterms:modified xsi:type="dcterms:W3CDTF">2018-02-16T07:50:06Z</dcterms:modified>
  <cp:category/>
</cp:coreProperties>
</file>