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H85" i="4"/>
  <c r="G85" i="4"/>
  <c r="F85" i="4"/>
  <c r="E85" i="4"/>
  <c r="BB10" i="4"/>
  <c r="AT10" i="4"/>
  <c r="AL10" i="4"/>
  <c r="I10" i="4"/>
  <c r="B10" i="4"/>
  <c r="BB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<sst xmlns="http://schemas.openxmlformats.org/spreadsheetml/2006/main" count="232" uniqueCount="120">
  <si>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</si>
  <si>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</si>
  <si>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</si>
  <si>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</si>
  <si>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</si>
  <si>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</si>
  <si>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</si>
  <si>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</si>
  <si>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</si>
  <si>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</si>
  <si>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</si>
  <si>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</si>
  <si>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</si>
  <si>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</si>
  <si>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</si>
  <si>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</si>
  <si>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</si>
  <si>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</si>
  <si>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</si>
  <si>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</si>
  <si>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</si>
  <si>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</si>
  <si>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</si>
  <si>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</si>
  <si>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</si>
  <si>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</si>
  <si>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</si>
  <si>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</si>
  <si>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</si>
  <si>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</si>
  <si>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</si>
  <si>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</si>
  <si>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</si>
  <si>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</si>
  <si>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</si>
  <si>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</si>
  <si>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</si>
  <si>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</si>
  <si>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</si>
  <si>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</si>
  <si>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</si>
  <si>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</si>
  <si>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</si>
  <si>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</si>
  <si>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</si>
  <si>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</si>
  <si>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</si>
  <si>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</si>
  <si>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</si>
  <si>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</si>
  <si>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</si>
  <si>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</si>
  <si>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</si>
  <si>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</si>
  <si>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</si>
  <si>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</si>
  <si>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</si>
  <si>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</si>
  <si>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</si>
  <si>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</si>
  <si>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</si>
  <si>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</si>
  <si>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</si>
  <si>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</si>
  <si>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</si>
  <si>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</si>
  <si>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</si>
  <si>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</si>
  <si>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</si>
  <si>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</si>
  <si>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</si>
  <si>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</si>
  <si>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</si>
  <si>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</si>
  <si>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</si>
  <si>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</si>
  <si>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</si>
  <si>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</si>
  <si>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</si>
  <si>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</si>
  <si>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</si>
  <si>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</si>
  <si>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</si>
  <si>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</si>
  <si>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</si>
  <si>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</si>
  <si>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</si>
  <si>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</si>
  <si>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</si>
  <si>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</si>
  <si>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</si>
  <si>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</si>
  <si>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</si>
  <si>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</si>
  <si>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</si>
  <si>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</si>
  <si>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</si>
  <si>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</si>
  <si>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</si>
  <si>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</si>
  <si>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</si>
  <si>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</si>
  <si>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</si>
  <si>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</si>
  <si>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</si>
  <si>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大郷町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</si>
  <si>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</si>
  <si>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</si>
  <si>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</si>
  <si>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</si>
  <si>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</si>
  <si>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</si>
  <si>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</si>
  <si>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</si>
  <si>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</si>
  <si>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</si>
  <si>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</si>
  <si>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経常収支比率、料金回収率ともに100％を超えていることから、経営の状況としては安定しているとみられる。
しかし、集落が点在していることから配水管に対する給水戸数の割合が低い、町内に配水施設が6カ所ある等により類似団体よりも給水原価が高くなっている。
また、漏水が多いことにより、水道施設や給水装置を通して給水される水量が収益に結びつかず、有収率が78.74％と減少していることから、有収率増加に向けて平成29年度から漏水調査に力を入れている。
流動比率が類似団体より高いこと、現在累積欠損金もなく今後も欠損の見込みがないこと等により今後の資金繰りは安定し、健全な経営ができている。また、施設利用率も高く適切な投資により水の供給を行えている。
</t>
    <rPh sb="0" eb="2">
      <t>ケイジョウ</t>
    </rPh>
    <rPh sb="2" eb="4">
      <t>シュウシ</t>
    </rPh>
    <rPh sb="4" eb="6">
      <t>ヒリツ</t>
    </rPh>
    <rPh sb="7" eb="9">
      <t>リョウキン</t>
    </rPh>
    <rPh sb="9" eb="11">
      <t>カイシュウ</t>
    </rPh>
    <rPh sb="11" eb="12">
      <t>リツ</t>
    </rPh>
    <rPh sb="20" eb="21">
      <t>コ</t>
    </rPh>
    <rPh sb="30" eb="32">
      <t>ケイエイ</t>
    </rPh>
    <rPh sb="33" eb="35">
      <t>ジョウキョウ</t>
    </rPh>
    <rPh sb="39" eb="41">
      <t>アンテイ</t>
    </rPh>
    <rPh sb="56" eb="58">
      <t>シュウラク</t>
    </rPh>
    <rPh sb="59" eb="61">
      <t>テンザイ</t>
    </rPh>
    <rPh sb="69" eb="72">
      <t>ハイスイカン</t>
    </rPh>
    <rPh sb="73" eb="74">
      <t>タイ</t>
    </rPh>
    <rPh sb="76" eb="78">
      <t>キュウスイ</t>
    </rPh>
    <rPh sb="78" eb="80">
      <t>コスウ</t>
    </rPh>
    <rPh sb="81" eb="83">
      <t>ワリアイ</t>
    </rPh>
    <rPh sb="84" eb="85">
      <t>ヒク</t>
    </rPh>
    <rPh sb="87" eb="89">
      <t>チョウナイ</t>
    </rPh>
    <rPh sb="90" eb="92">
      <t>ハイスイ</t>
    </rPh>
    <rPh sb="92" eb="94">
      <t>シセツ</t>
    </rPh>
    <rPh sb="97" eb="98">
      <t>ショ</t>
    </rPh>
    <rPh sb="100" eb="101">
      <t>ナド</t>
    </rPh>
    <rPh sb="104" eb="106">
      <t>ルイジ</t>
    </rPh>
    <rPh sb="106" eb="108">
      <t>ダンタイ</t>
    </rPh>
    <rPh sb="111" eb="113">
      <t>キュウスイ</t>
    </rPh>
    <rPh sb="113" eb="115">
      <t>ゲンカ</t>
    </rPh>
    <rPh sb="116" eb="117">
      <t>タカ</t>
    </rPh>
    <rPh sb="139" eb="141">
      <t>スイドウ</t>
    </rPh>
    <rPh sb="141" eb="143">
      <t>シセツ</t>
    </rPh>
    <rPh sb="144" eb="146">
      <t>キュウスイ</t>
    </rPh>
    <rPh sb="146" eb="148">
      <t>ソウチ</t>
    </rPh>
    <rPh sb="149" eb="150">
      <t>トオ</t>
    </rPh>
    <rPh sb="152" eb="154">
      <t>キュウスイ</t>
    </rPh>
    <rPh sb="157" eb="159">
      <t>スイリョウ</t>
    </rPh>
    <rPh sb="160" eb="162">
      <t>シュウエキ</t>
    </rPh>
    <rPh sb="163" eb="164">
      <t>ムス</t>
    </rPh>
    <rPh sb="169" eb="170">
      <t>ユウ</t>
    </rPh>
    <rPh sb="170" eb="172">
      <t>シュウリツ</t>
    </rPh>
    <rPh sb="180" eb="182">
      <t>ゲンショウ</t>
    </rPh>
    <rPh sb="191" eb="192">
      <t>ユウ</t>
    </rPh>
    <rPh sb="192" eb="194">
      <t>シュウリツ</t>
    </rPh>
    <rPh sb="194" eb="196">
      <t>ゾウカ</t>
    </rPh>
    <rPh sb="197" eb="198">
      <t>ム</t>
    </rPh>
    <rPh sb="200" eb="202">
      <t>ヘイセイ</t>
    </rPh>
    <rPh sb="204" eb="206">
      <t>ネンド</t>
    </rPh>
    <rPh sb="208" eb="210">
      <t>ロウスイ</t>
    </rPh>
    <rPh sb="210" eb="212">
      <t>チョウサ</t>
    </rPh>
    <rPh sb="213" eb="214">
      <t>チカラ</t>
    </rPh>
    <rPh sb="215" eb="216">
      <t>イ</t>
    </rPh>
    <rPh sb="222" eb="224">
      <t>リュウドウ</t>
    </rPh>
    <rPh sb="224" eb="226">
      <t>ヒリツ</t>
    </rPh>
    <rPh sb="227" eb="229">
      <t>ルイジ</t>
    </rPh>
    <rPh sb="229" eb="231">
      <t>ダンタイ</t>
    </rPh>
    <rPh sb="233" eb="234">
      <t>タカ</t>
    </rPh>
    <rPh sb="238" eb="240">
      <t>ゲンザイ</t>
    </rPh>
    <rPh sb="240" eb="242">
      <t>ルイセキ</t>
    </rPh>
    <rPh sb="242" eb="244">
      <t>ケッソン</t>
    </rPh>
    <rPh sb="244" eb="245">
      <t>キン</t>
    </rPh>
    <rPh sb="248" eb="250">
      <t>コンゴ</t>
    </rPh>
    <rPh sb="251" eb="253">
      <t>ケッソン</t>
    </rPh>
    <rPh sb="254" eb="256">
      <t>ミコ</t>
    </rPh>
    <rPh sb="262" eb="263">
      <t>ナド</t>
    </rPh>
    <rPh sb="269" eb="271">
      <t>シキン</t>
    </rPh>
    <rPh sb="271" eb="272">
      <t>ク</t>
    </rPh>
    <rPh sb="274" eb="276">
      <t>アンテイ</t>
    </rPh>
    <rPh sb="278" eb="280">
      <t>ケンゼン</t>
    </rPh>
    <rPh sb="281" eb="283">
      <t>ケイエイ</t>
    </rPh>
    <phoneticPr fontId="4"/>
  </si>
  <si>
    <t>管路経年比率および更新率の向上のため、平成29年度に固定資産台帳の見直し、アセットマネジメントの策定、経営戦略の策定を実施することにより、今後の管路更新計画、経営に係る投資財政計画の取り組みに反映する。
また、有収率向上のため最大の原因となる漏水調査に重点を置き、平成30年度には管路の更なる適切な更新を行うため、管網解析等により将来を見据えた施設の統廃合や管渠のダウンサイジング等を検討する。</t>
    <rPh sb="13" eb="15">
      <t>コウジョウ</t>
    </rPh>
    <rPh sb="19" eb="21">
      <t>ヘイセイ</t>
    </rPh>
    <rPh sb="23" eb="25">
      <t>ネンド</t>
    </rPh>
    <rPh sb="26" eb="28">
      <t>コテイ</t>
    </rPh>
    <rPh sb="28" eb="30">
      <t>シサン</t>
    </rPh>
    <rPh sb="30" eb="32">
      <t>ダイチョウ</t>
    </rPh>
    <rPh sb="33" eb="35">
      <t>ミナオ</t>
    </rPh>
    <rPh sb="48" eb="50">
      <t>サクテイ</t>
    </rPh>
    <rPh sb="51" eb="53">
      <t>ケイエイ</t>
    </rPh>
    <rPh sb="53" eb="55">
      <t>センリャク</t>
    </rPh>
    <rPh sb="56" eb="58">
      <t>サクテイ</t>
    </rPh>
    <rPh sb="59" eb="61">
      <t>ジッシ</t>
    </rPh>
    <rPh sb="69" eb="71">
      <t>コンゴ</t>
    </rPh>
    <rPh sb="72" eb="74">
      <t>カンロ</t>
    </rPh>
    <rPh sb="74" eb="76">
      <t>コウシン</t>
    </rPh>
    <rPh sb="76" eb="78">
      <t>ケイカク</t>
    </rPh>
    <rPh sb="79" eb="81">
      <t>ケイエイ</t>
    </rPh>
    <rPh sb="82" eb="83">
      <t>カカ</t>
    </rPh>
    <rPh sb="84" eb="86">
      <t>トウシ</t>
    </rPh>
    <rPh sb="86" eb="88">
      <t>ザイセイ</t>
    </rPh>
    <rPh sb="88" eb="90">
      <t>ケイカク</t>
    </rPh>
    <rPh sb="91" eb="92">
      <t>ト</t>
    </rPh>
    <rPh sb="93" eb="94">
      <t>ク</t>
    </rPh>
    <rPh sb="96" eb="98">
      <t>ハンエイ</t>
    </rPh>
    <rPh sb="105" eb="106">
      <t>ユウ</t>
    </rPh>
    <rPh sb="106" eb="108">
      <t>シュウリツ</t>
    </rPh>
    <rPh sb="108" eb="110">
      <t>コウジョウ</t>
    </rPh>
    <rPh sb="113" eb="115">
      <t>サイダイ</t>
    </rPh>
    <rPh sb="116" eb="118">
      <t>ゲンイン</t>
    </rPh>
    <rPh sb="121" eb="123">
      <t>ロウスイ</t>
    </rPh>
    <rPh sb="123" eb="125">
      <t>チョウサ</t>
    </rPh>
    <rPh sb="126" eb="128">
      <t>ジュウテン</t>
    </rPh>
    <rPh sb="129" eb="130">
      <t>オ</t>
    </rPh>
    <rPh sb="132" eb="134">
      <t>ヘイセイ</t>
    </rPh>
    <rPh sb="136" eb="138">
      <t>ネンド</t>
    </rPh>
    <rPh sb="140" eb="142">
      <t>カンロ</t>
    </rPh>
    <rPh sb="143" eb="144">
      <t>サラ</t>
    </rPh>
    <rPh sb="146" eb="148">
      <t>テキセツ</t>
    </rPh>
    <rPh sb="149" eb="151">
      <t>コウシン</t>
    </rPh>
    <rPh sb="152" eb="153">
      <t>オコナ</t>
    </rPh>
    <rPh sb="157" eb="158">
      <t>カン</t>
    </rPh>
    <rPh sb="158" eb="159">
      <t>モウ</t>
    </rPh>
    <rPh sb="159" eb="161">
      <t>カイセキ</t>
    </rPh>
    <rPh sb="161" eb="162">
      <t>ナド</t>
    </rPh>
    <rPh sb="165" eb="167">
      <t>ショウライ</t>
    </rPh>
    <rPh sb="168" eb="170">
      <t>ミス</t>
    </rPh>
    <rPh sb="172" eb="174">
      <t>シセツ</t>
    </rPh>
    <rPh sb="175" eb="178">
      <t>トウハイゴウ</t>
    </rPh>
    <rPh sb="179" eb="180">
      <t>カン</t>
    </rPh>
    <rPh sb="180" eb="181">
      <t>キョ</t>
    </rPh>
    <rPh sb="190" eb="191">
      <t>ナド</t>
    </rPh>
    <rPh sb="192" eb="194">
      <t>ケントウ</t>
    </rPh>
    <phoneticPr fontId="4"/>
  </si>
  <si>
    <t>法定耐用年数を超えた管路を多く保有しており、経年化率が高くなっている。老朽化の著しいものから管路の更新を行い、更新率の向上を図る。
また、企業債残高対給水収益比率は年々減少しつつあり類似団体よりも低いが、今後多くの施設更新が必要になることから、企業債増額を含めた経営の見直しを行うこととなる。
管路更新率の減少については、平成27年度に前年度からの繰越事業の影響により増加しているため、平成28年度の減少が目立っている。</t>
    <rPh sb="0" eb="2">
      <t>ホウテイ</t>
    </rPh>
    <rPh sb="2" eb="4">
      <t>タイヨウ</t>
    </rPh>
    <rPh sb="4" eb="6">
      <t>ネンスウ</t>
    </rPh>
    <rPh sb="7" eb="8">
      <t>コ</t>
    </rPh>
    <rPh sb="10" eb="12">
      <t>カンロ</t>
    </rPh>
    <rPh sb="13" eb="14">
      <t>オオ</t>
    </rPh>
    <rPh sb="15" eb="17">
      <t>ホユウ</t>
    </rPh>
    <rPh sb="22" eb="25">
      <t>ケイネンカ</t>
    </rPh>
    <rPh sb="25" eb="26">
      <t>リツ</t>
    </rPh>
    <rPh sb="27" eb="28">
      <t>タカ</t>
    </rPh>
    <rPh sb="35" eb="38">
      <t>ロウキュウカ</t>
    </rPh>
    <rPh sb="39" eb="40">
      <t>イチジル</t>
    </rPh>
    <rPh sb="46" eb="48">
      <t>カンロ</t>
    </rPh>
    <rPh sb="49" eb="51">
      <t>コウシン</t>
    </rPh>
    <rPh sb="52" eb="53">
      <t>オコナ</t>
    </rPh>
    <rPh sb="55" eb="57">
      <t>コウシン</t>
    </rPh>
    <rPh sb="57" eb="58">
      <t>リツ</t>
    </rPh>
    <rPh sb="59" eb="61">
      <t>コウジョウ</t>
    </rPh>
    <rPh sb="62" eb="63">
      <t>ハカ</t>
    </rPh>
    <rPh sb="69" eb="71">
      <t>キギョウ</t>
    </rPh>
    <rPh sb="71" eb="72">
      <t>サイ</t>
    </rPh>
    <rPh sb="72" eb="74">
      <t>ザンダカ</t>
    </rPh>
    <rPh sb="74" eb="75">
      <t>タイ</t>
    </rPh>
    <rPh sb="75" eb="77">
      <t>キュウスイ</t>
    </rPh>
    <rPh sb="77" eb="79">
      <t>シュウエキ</t>
    </rPh>
    <rPh sb="79" eb="81">
      <t>ヒリツ</t>
    </rPh>
    <rPh sb="82" eb="84">
      <t>ネンネン</t>
    </rPh>
    <rPh sb="84" eb="86">
      <t>ゲンショウ</t>
    </rPh>
    <rPh sb="91" eb="93">
      <t>ルイジ</t>
    </rPh>
    <rPh sb="93" eb="95">
      <t>ダンタイ</t>
    </rPh>
    <rPh sb="98" eb="99">
      <t>ヒク</t>
    </rPh>
    <rPh sb="102" eb="104">
      <t>コンゴ</t>
    </rPh>
    <rPh sb="104" eb="105">
      <t>オオ</t>
    </rPh>
    <rPh sb="107" eb="109">
      <t>シセツ</t>
    </rPh>
    <rPh sb="109" eb="111">
      <t>コウシン</t>
    </rPh>
    <rPh sb="112" eb="114">
      <t>ヒツヨウ</t>
    </rPh>
    <rPh sb="122" eb="124">
      <t>キギョウ</t>
    </rPh>
    <rPh sb="124" eb="125">
      <t>サイ</t>
    </rPh>
    <rPh sb="125" eb="127">
      <t>ゾウガク</t>
    </rPh>
    <rPh sb="128" eb="129">
      <t>フク</t>
    </rPh>
    <rPh sb="131" eb="133">
      <t>ケイエイ</t>
    </rPh>
    <rPh sb="134" eb="136">
      <t>ミナオ</t>
    </rPh>
    <rPh sb="138" eb="139">
      <t>オコナ</t>
    </rPh>
    <rPh sb="147" eb="149">
      <t>カンロ</t>
    </rPh>
    <rPh sb="149" eb="151">
      <t>コウシン</t>
    </rPh>
    <rPh sb="151" eb="152">
      <t>リツ</t>
    </rPh>
    <rPh sb="153" eb="155">
      <t>ゲンショウ</t>
    </rPh>
    <rPh sb="161" eb="163">
      <t>ヘイセイ</t>
    </rPh>
    <rPh sb="165" eb="167">
      <t>ネンド</t>
    </rPh>
    <rPh sb="168" eb="170">
      <t>ゼンネン</t>
    </rPh>
    <rPh sb="174" eb="176">
      <t>クリコシ</t>
    </rPh>
    <rPh sb="176" eb="178">
      <t>ジギョウ</t>
    </rPh>
    <rPh sb="179" eb="181">
      <t>エイキョウ</t>
    </rPh>
    <rPh sb="184" eb="186">
      <t>ゾウカ</t>
    </rPh>
    <rPh sb="193" eb="195">
      <t>ヘイセイ</t>
    </rPh>
    <rPh sb="197" eb="199">
      <t>ネンド</t>
    </rPh>
    <rPh sb="200" eb="202">
      <t>ゲンショウ</t>
    </rPh>
    <rPh sb="203" eb="205">
      <t>メダ</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</si>
</sst>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0.18</c:v>
                </c:pt>
                <c:pt idx="1">
                  <c:v>0.25</c:v>
                </c:pt>
                <c:pt idx="2">
                  <c:v>0.13</c:v>
                </c:pt>
                <c:pt idx="3">
                  <c:v>0.35</c:v>
                </c:pt>
                <c:pt idx="4">
                  <c:v>0.25</c:v>
                </c:pt>
              </c:numCache>
            </c:numRef>
          </c:val>
        </c:ser>
        <c:dLbls>
          <c:showLegendKey val="0"/>
          <c:showVal val="0"/>
          <c:showCatName val="0"/>
          <c:showSerName val="0"/>
          <c:showPercent val="0"/>
          <c:showBubbleSize val="0"/>
        </c:dLbls>
        <c:gapWidth val="150"/>
        <c:axId val="101440128"/>
        <c:axId val="1113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01440128"/>
        <c:axId val="111377792"/>
      </c:lineChart>
      <c:dateAx>
        <c:axId val="101440128"/>
        <c:scaling>
          <c:orientation val="minMax"/>
        </c:scaling>
        <c:delete val="1"/>
        <c:axPos val="b"/>
        <c:numFmt formatCode="ge" sourceLinked="1"/>
        <c:majorTickMark val="none"/>
        <c:minorTickMark val="none"/>
        <c:tickLblPos val="none"/>
        <c:crossAx val="111377792"/>
        <c:crosses val="autoZero"/>
        <c:auto val="1"/>
        <c:lblOffset val="100"/>
        <c:baseTimeUnit val="years"/>
      </c:dateAx>
      <c:valAx>
        <c:axId val="1113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50.63</c:v>
                </c:pt>
                <c:pt idx="1">
                  <c:v>51.09</c:v>
                </c:pt>
                <c:pt idx="2">
                  <c:v>50.08</c:v>
                </c:pt>
                <c:pt idx="3">
                  <c:v>50.34</c:v>
                </c:pt>
                <c:pt idx="4">
                  <c:v>51.72</c:v>
                </c:pt>
              </c:numCache>
            </c:numRef>
          </c:val>
        </c:ser>
        <c:dLbls>
          <c:showLegendKey val="0"/>
          <c:showVal val="0"/>
          <c:showCatName val="0"/>
          <c:showSerName val="0"/>
          <c:showPercent val="0"/>
          <c:showBubbleSize val="0"/>
        </c:dLbls>
        <c:gapWidth val="150"/>
        <c:axId val="100889728"/>
        <c:axId val="1008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00889728"/>
        <c:axId val="100891648"/>
      </c:lineChart>
      <c:dateAx>
        <c:axId val="100889728"/>
        <c:scaling>
          <c:orientation val="minMax"/>
        </c:scaling>
        <c:delete val="1"/>
        <c:axPos val="b"/>
        <c:numFmt formatCode="ge" sourceLinked="1"/>
        <c:majorTickMark val="none"/>
        <c:minorTickMark val="none"/>
        <c:tickLblPos val="none"/>
        <c:crossAx val="100891648"/>
        <c:crosses val="autoZero"/>
        <c:auto val="1"/>
        <c:lblOffset val="100"/>
        <c:baseTimeUnit val="years"/>
      </c:dateAx>
      <c:valAx>
        <c:axId val="1008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79.86</c:v>
                </c:pt>
                <c:pt idx="1">
                  <c:v>79.900000000000006</c:v>
                </c:pt>
                <c:pt idx="2">
                  <c:v>80.06</c:v>
                </c:pt>
                <c:pt idx="3">
                  <c:v>80.2</c:v>
                </c:pt>
                <c:pt idx="4">
                  <c:v>78.739999999999995</c:v>
                </c:pt>
              </c:numCache>
            </c:numRef>
          </c:val>
        </c:ser>
        <c:dLbls>
          <c:showLegendKey val="0"/>
          <c:showVal val="0"/>
          <c:showCatName val="0"/>
          <c:showSerName val="0"/>
          <c:showPercent val="0"/>
          <c:showBubbleSize val="0"/>
        </c:dLbls>
        <c:gapWidth val="150"/>
        <c:axId val="100909824"/>
        <c:axId val="1009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00909824"/>
        <c:axId val="100911744"/>
      </c:lineChart>
      <c:dateAx>
        <c:axId val="100909824"/>
        <c:scaling>
          <c:orientation val="minMax"/>
        </c:scaling>
        <c:delete val="1"/>
        <c:axPos val="b"/>
        <c:numFmt formatCode="ge" sourceLinked="1"/>
        <c:majorTickMark val="none"/>
        <c:minorTickMark val="none"/>
        <c:tickLblPos val="none"/>
        <c:crossAx val="100911744"/>
        <c:crosses val="autoZero"/>
        <c:auto val="1"/>
        <c:lblOffset val="100"/>
        <c:baseTimeUnit val="years"/>
      </c:dateAx>
      <c:valAx>
        <c:axId val="1009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106.91</c:v>
                </c:pt>
                <c:pt idx="1">
                  <c:v>106.92</c:v>
                </c:pt>
                <c:pt idx="2">
                  <c:v>106.87</c:v>
                </c:pt>
                <c:pt idx="3">
                  <c:v>112.2</c:v>
                </c:pt>
                <c:pt idx="4">
                  <c:v>107.39</c:v>
                </c:pt>
              </c:numCache>
            </c:numRef>
          </c:val>
        </c:ser>
        <c:dLbls>
          <c:showLegendKey val="0"/>
          <c:showVal val="0"/>
          <c:showCatName val="0"/>
          <c:showSerName val="0"/>
          <c:showPercent val="0"/>
          <c:showBubbleSize val="0"/>
        </c:dLbls>
        <c:gapWidth val="150"/>
        <c:axId val="113094016"/>
        <c:axId val="1170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13094016"/>
        <c:axId val="117059584"/>
      </c:lineChart>
      <c:dateAx>
        <c:axId val="113094016"/>
        <c:scaling>
          <c:orientation val="minMax"/>
        </c:scaling>
        <c:delete val="1"/>
        <c:axPos val="b"/>
        <c:numFmt formatCode="ge" sourceLinked="1"/>
        <c:majorTickMark val="none"/>
        <c:minorTickMark val="none"/>
        <c:tickLblPos val="none"/>
        <c:crossAx val="117059584"/>
        <c:crosses val="autoZero"/>
        <c:auto val="1"/>
        <c:lblOffset val="100"/>
        <c:baseTimeUnit val="years"/>
      </c:dateAx>
      <c:valAx>
        <c:axId val="11705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0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45.37</c:v>
                </c:pt>
                <c:pt idx="1">
                  <c:v>47.05</c:v>
                </c:pt>
                <c:pt idx="2">
                  <c:v>48.24</c:v>
                </c:pt>
                <c:pt idx="3">
                  <c:v>49.15</c:v>
                </c:pt>
                <c:pt idx="4">
                  <c:v>50.38</c:v>
                </c:pt>
              </c:numCache>
            </c:numRef>
          </c:val>
        </c:ser>
        <c:dLbls>
          <c:showLegendKey val="0"/>
          <c:showVal val="0"/>
          <c:showCatName val="0"/>
          <c:showSerName val="0"/>
          <c:showPercent val="0"/>
          <c:showBubbleSize val="0"/>
        </c:dLbls>
        <c:gapWidth val="150"/>
        <c:axId val="125795712"/>
        <c:axId val="1299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25795712"/>
        <c:axId val="129918464"/>
      </c:lineChart>
      <c:dateAx>
        <c:axId val="125795712"/>
        <c:scaling>
          <c:orientation val="minMax"/>
        </c:scaling>
        <c:delete val="1"/>
        <c:axPos val="b"/>
        <c:numFmt formatCode="ge" sourceLinked="1"/>
        <c:majorTickMark val="none"/>
        <c:minorTickMark val="none"/>
        <c:tickLblPos val="none"/>
        <c:crossAx val="129918464"/>
        <c:crosses val="autoZero"/>
        <c:auto val="1"/>
        <c:lblOffset val="100"/>
        <c:baseTimeUnit val="years"/>
      </c:dateAx>
      <c:valAx>
        <c:axId val="1299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12.07</c:v>
                </c:pt>
                <c:pt idx="1">
                  <c:v>11.82</c:v>
                </c:pt>
                <c:pt idx="2">
                  <c:v>11.69</c:v>
                </c:pt>
                <c:pt idx="3">
                  <c:v>11.34</c:v>
                </c:pt>
                <c:pt idx="4">
                  <c:v>11.08</c:v>
                </c:pt>
              </c:numCache>
            </c:numRef>
          </c:val>
        </c:ser>
        <c:dLbls>
          <c:showLegendKey val="0"/>
          <c:showVal val="0"/>
          <c:showCatName val="0"/>
          <c:showSerName val="0"/>
          <c:showPercent val="0"/>
          <c:showBubbleSize val="0"/>
        </c:dLbls>
        <c:gapWidth val="150"/>
        <c:axId val="88837504"/>
        <c:axId val="1001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88837504"/>
        <c:axId val="100144640"/>
      </c:lineChart>
      <c:dateAx>
        <c:axId val="88837504"/>
        <c:scaling>
          <c:orientation val="minMax"/>
        </c:scaling>
        <c:delete val="1"/>
        <c:axPos val="b"/>
        <c:numFmt formatCode="ge" sourceLinked="1"/>
        <c:majorTickMark val="none"/>
        <c:minorTickMark val="none"/>
        <c:tickLblPos val="none"/>
        <c:crossAx val="100144640"/>
        <c:crosses val="autoZero"/>
        <c:auto val="1"/>
        <c:lblOffset val="100"/>
        <c:baseTimeUnit val="years"/>
      </c:dateAx>
      <c:valAx>
        <c:axId val="1001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158464"/>
        <c:axId val="1001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00158464"/>
        <c:axId val="100160640"/>
      </c:lineChart>
      <c:dateAx>
        <c:axId val="100158464"/>
        <c:scaling>
          <c:orientation val="minMax"/>
        </c:scaling>
        <c:delete val="1"/>
        <c:axPos val="b"/>
        <c:numFmt formatCode="ge" sourceLinked="1"/>
        <c:majorTickMark val="none"/>
        <c:minorTickMark val="none"/>
        <c:tickLblPos val="none"/>
        <c:crossAx val="100160640"/>
        <c:crosses val="autoZero"/>
        <c:auto val="1"/>
        <c:lblOffset val="100"/>
        <c:baseTimeUnit val="years"/>
      </c:dateAx>
      <c:valAx>
        <c:axId val="10016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741.58</c:v>
                </c:pt>
                <c:pt idx="1">
                  <c:v>1660.5</c:v>
                </c:pt>
                <c:pt idx="2">
                  <c:v>541.04999999999995</c:v>
                </c:pt>
                <c:pt idx="3">
                  <c:v>640.45000000000005</c:v>
                </c:pt>
                <c:pt idx="4">
                  <c:v>644.47</c:v>
                </c:pt>
              </c:numCache>
            </c:numRef>
          </c:val>
        </c:ser>
        <c:dLbls>
          <c:showLegendKey val="0"/>
          <c:showVal val="0"/>
          <c:showCatName val="0"/>
          <c:showSerName val="0"/>
          <c:showPercent val="0"/>
          <c:showBubbleSize val="0"/>
        </c:dLbls>
        <c:gapWidth val="150"/>
        <c:axId val="100170752"/>
        <c:axId val="1001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00170752"/>
        <c:axId val="100172928"/>
      </c:lineChart>
      <c:dateAx>
        <c:axId val="100170752"/>
        <c:scaling>
          <c:orientation val="minMax"/>
        </c:scaling>
        <c:delete val="1"/>
        <c:axPos val="b"/>
        <c:numFmt formatCode="ge" sourceLinked="1"/>
        <c:majorTickMark val="none"/>
        <c:minorTickMark val="none"/>
        <c:tickLblPos val="none"/>
        <c:crossAx val="100172928"/>
        <c:crosses val="autoZero"/>
        <c:auto val="1"/>
        <c:lblOffset val="100"/>
        <c:baseTimeUnit val="years"/>
      </c:dateAx>
      <c:valAx>
        <c:axId val="10017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378.66</c:v>
                </c:pt>
                <c:pt idx="1">
                  <c:v>365.59</c:v>
                </c:pt>
                <c:pt idx="2">
                  <c:v>357.53</c:v>
                </c:pt>
                <c:pt idx="3">
                  <c:v>348.38</c:v>
                </c:pt>
                <c:pt idx="4">
                  <c:v>338.21</c:v>
                </c:pt>
              </c:numCache>
            </c:numRef>
          </c:val>
        </c:ser>
        <c:dLbls>
          <c:showLegendKey val="0"/>
          <c:showVal val="0"/>
          <c:showCatName val="0"/>
          <c:showSerName val="0"/>
          <c:showPercent val="0"/>
          <c:showBubbleSize val="0"/>
        </c:dLbls>
        <c:gapWidth val="150"/>
        <c:axId val="100190848"/>
        <c:axId val="1001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00190848"/>
        <c:axId val="100193024"/>
      </c:lineChart>
      <c:dateAx>
        <c:axId val="100190848"/>
        <c:scaling>
          <c:orientation val="minMax"/>
        </c:scaling>
        <c:delete val="1"/>
        <c:axPos val="b"/>
        <c:numFmt formatCode="ge" sourceLinked="1"/>
        <c:majorTickMark val="none"/>
        <c:minorTickMark val="none"/>
        <c:tickLblPos val="none"/>
        <c:crossAx val="100193024"/>
        <c:crosses val="autoZero"/>
        <c:auto val="1"/>
        <c:lblOffset val="100"/>
        <c:baseTimeUnit val="years"/>
      </c:dateAx>
      <c:valAx>
        <c:axId val="10019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98.51</c:v>
                </c:pt>
                <c:pt idx="1">
                  <c:v>97.31</c:v>
                </c:pt>
                <c:pt idx="2">
                  <c:v>101.59</c:v>
                </c:pt>
                <c:pt idx="3">
                  <c:v>107.86</c:v>
                </c:pt>
                <c:pt idx="4">
                  <c:v>104.7</c:v>
                </c:pt>
              </c:numCache>
            </c:numRef>
          </c:val>
        </c:ser>
        <c:dLbls>
          <c:showLegendKey val="0"/>
          <c:showVal val="0"/>
          <c:showCatName val="0"/>
          <c:showSerName val="0"/>
          <c:showPercent val="0"/>
          <c:showBubbleSize val="0"/>
        </c:dLbls>
        <c:gapWidth val="150"/>
        <c:axId val="100448512"/>
        <c:axId val="1006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00448512"/>
        <c:axId val="100692352"/>
      </c:lineChart>
      <c:dateAx>
        <c:axId val="100448512"/>
        <c:scaling>
          <c:orientation val="minMax"/>
        </c:scaling>
        <c:delete val="1"/>
        <c:axPos val="b"/>
        <c:numFmt formatCode="ge" sourceLinked="1"/>
        <c:majorTickMark val="none"/>
        <c:minorTickMark val="none"/>
        <c:tickLblPos val="none"/>
        <c:crossAx val="100692352"/>
        <c:crosses val="autoZero"/>
        <c:auto val="1"/>
        <c:lblOffset val="100"/>
        <c:baseTimeUnit val="years"/>
      </c:dateAx>
      <c:valAx>
        <c:axId val="1006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287.57</c:v>
                </c:pt>
                <c:pt idx="1">
                  <c:v>292.44</c:v>
                </c:pt>
                <c:pt idx="2">
                  <c:v>282.14999999999998</c:v>
                </c:pt>
                <c:pt idx="3">
                  <c:v>264.24</c:v>
                </c:pt>
                <c:pt idx="4">
                  <c:v>272.63</c:v>
                </c:pt>
              </c:numCache>
            </c:numRef>
          </c:val>
        </c:ser>
        <c:dLbls>
          <c:showLegendKey val="0"/>
          <c:showVal val="0"/>
          <c:showCatName val="0"/>
          <c:showSerName val="0"/>
          <c:showPercent val="0"/>
          <c:showBubbleSize val="0"/>
        </c:dLbls>
        <c:gapWidth val="150"/>
        <c:axId val="100877824"/>
        <c:axId val="100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00877824"/>
        <c:axId val="100879744"/>
      </c:lineChart>
      <c:dateAx>
        <c:axId val="100877824"/>
        <c:scaling>
          <c:orientation val="minMax"/>
        </c:scaling>
        <c:delete val="1"/>
        <c:axPos val="b"/>
        <c:numFmt formatCode="ge" sourceLinked="1"/>
        <c:majorTickMark val="none"/>
        <c:minorTickMark val="none"/>
        <c:tickLblPos val="none"/>
        <c:crossAx val="100879744"/>
        <c:crosses val="autoZero"/>
        <c:auto val="1"/>
        <c:lblOffset val="100"/>
        <c:baseTimeUnit val="years"/>
      </c:dateAx>
      <c:valAx>
        <c:axId val="1008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大郷町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8380</v>
      </c>
      <c r="AM8" s="61"/>
      <c r="AN8" s="61"/>
      <c r="AO8" s="61"/>
      <c r="AP8" s="61"/>
      <c r="AQ8" s="61"/>
      <c r="AR8" s="61"/>
      <c r="AS8" s="61"/>
      <c r="AT8" s="51">
        <f>データ!$S$6</f>
        <v>82.01</v>
      </c>
      <c r="AU8" s="52"/>
      <c r="AV8" s="52"/>
      <c r="AW8" s="52"/>
      <c r="AX8" s="52"/>
      <c r="AY8" s="52"/>
      <c r="AZ8" s="52"/>
      <c r="BA8" s="52"/>
      <c r="BB8" s="53">
        <f>データ!$T$6</f>
        <v>102.18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64.55</v>
      </c>
      <c r="J10" s="52"/>
      <c r="K10" s="52"/>
      <c r="L10" s="52"/>
      <c r="M10" s="52"/>
      <c r="N10" s="52"/>
      <c r="O10" s="64"/>
      <c r="P10" s="53">
        <f>データ!$P$6</f>
        <v>95.91</v>
      </c>
      <c r="Q10" s="53"/>
      <c r="R10" s="53"/>
      <c r="S10" s="53"/>
      <c r="T10" s="53"/>
      <c r="U10" s="53"/>
      <c r="V10" s="53"/>
      <c r="W10" s="61">
        <f>データ!$Q$6</f>
        <v>5184</v>
      </c>
      <c r="X10" s="61"/>
      <c r="Y10" s="61"/>
      <c r="Z10" s="61"/>
      <c r="AA10" s="61"/>
      <c r="AB10" s="61"/>
      <c r="AC10" s="61"/>
      <c r="AD10" s="2"/>
      <c r="AE10" s="2"/>
      <c r="AF10" s="2"/>
      <c r="AG10" s="2"/>
      <c r="AH10" s="5"/>
      <c r="AI10" s="5"/>
      <c r="AJ10" s="5"/>
      <c r="AK10" s="5"/>
      <c r="AL10" s="61">
        <f>データ!$U$6</f>
        <v>8016</v>
      </c>
      <c r="AM10" s="61"/>
      <c r="AN10" s="61"/>
      <c r="AO10" s="61"/>
      <c r="AP10" s="61"/>
      <c r="AQ10" s="61"/>
      <c r="AR10" s="61"/>
      <c r="AS10" s="61"/>
      <c r="AT10" s="51">
        <f>データ!$V$6</f>
        <v>42.24</v>
      </c>
      <c r="AU10" s="52"/>
      <c r="AV10" s="52"/>
      <c r="AW10" s="52"/>
      <c r="AX10" s="52"/>
      <c r="AY10" s="52"/>
      <c r="AZ10" s="52"/>
      <c r="BA10" s="52"/>
      <c r="BB10" s="53">
        <f>データ!$W$6</f>
        <v>189.77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44229</v>
      </c>
      <c r="D6" s="34">
        <f t="shared" si="3"/>
        <v>46</v>
      </c>
      <c r="E6" s="34">
        <f t="shared" si="3"/>
        <v>1</v>
      </c>
      <c r="F6" s="34">
        <f t="shared" si="3"/>
        <v>0</v>
      </c>
      <c r="G6" s="34">
        <f t="shared" si="3"/>
        <v>1</v>
      </c>
      <c r="H6" s="34" t="str">
        <f t="shared" si="3"/>
        <v>宮城県　大郷町</v>
      </c>
      <c r="I6" s="34" t="str">
        <f t="shared" si="3"/>
        <v>法適用</v>
      </c>
      <c r="J6" s="34" t="str">
        <f t="shared" si="3"/>
        <v>水道事業</v>
      </c>
      <c r="K6" s="34" t="str">
        <f t="shared" si="3"/>
        <v>末端給水事業</v>
      </c>
      <c r="L6" s="34" t="str">
        <f t="shared" si="3"/>
        <v>A8</v>
      </c>
      <c r="M6" s="34">
        <f t="shared" si="3"/>
        <v>0</v>
      </c>
      <c r="N6" s="35" t="str">
        <f t="shared" si="3"/>
        <v>-</v>
      </c>
      <c r="O6" s="35">
        <f t="shared" si="3"/>
        <v>64.55</v>
      </c>
      <c r="P6" s="35">
        <f t="shared" si="3"/>
        <v>95.91</v>
      </c>
      <c r="Q6" s="35">
        <f t="shared" si="3"/>
        <v>5184</v>
      </c>
      <c r="R6" s="35">
        <f t="shared" si="3"/>
        <v>8380</v>
      </c>
      <c r="S6" s="35">
        <f t="shared" si="3"/>
        <v>82.01</v>
      </c>
      <c r="T6" s="35">
        <f t="shared" si="3"/>
        <v>102.18</v>
      </c>
      <c r="U6" s="35">
        <f t="shared" si="3"/>
        <v>8016</v>
      </c>
      <c r="V6" s="35">
        <f t="shared" si="3"/>
        <v>42.24</v>
      </c>
      <c r="W6" s="35">
        <f t="shared" si="3"/>
        <v>189.77</v>
      </c>
      <c r="X6" s="36">
        <f>IF(X7="",NA(),X7)</f>
        <v>106.91</v>
      </c>
      <c r="Y6" s="36">
        <f t="shared" ref="Y6:AG6" si="4">IF(Y7="",NA(),Y7)</f>
        <v>106.92</v>
      </c>
      <c r="Z6" s="36">
        <f t="shared" si="4"/>
        <v>106.87</v>
      </c>
      <c r="AA6" s="36">
        <f t="shared" si="4"/>
        <v>112.2</v>
      </c>
      <c r="AB6" s="36">
        <f t="shared" si="4"/>
        <v>107.39</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741.58</v>
      </c>
      <c r="AU6" s="36">
        <f t="shared" ref="AU6:BC6" si="6">IF(AU7="",NA(),AU7)</f>
        <v>1660.5</v>
      </c>
      <c r="AV6" s="36">
        <f t="shared" si="6"/>
        <v>541.04999999999995</v>
      </c>
      <c r="AW6" s="36">
        <f t="shared" si="6"/>
        <v>640.45000000000005</v>
      </c>
      <c r="AX6" s="36">
        <f t="shared" si="6"/>
        <v>644.47</v>
      </c>
      <c r="AY6" s="36">
        <f t="shared" si="6"/>
        <v>1002.64</v>
      </c>
      <c r="AZ6" s="36">
        <f t="shared" si="6"/>
        <v>1164.51</v>
      </c>
      <c r="BA6" s="36">
        <f t="shared" si="6"/>
        <v>434.72</v>
      </c>
      <c r="BB6" s="36">
        <f t="shared" si="6"/>
        <v>416.14</v>
      </c>
      <c r="BC6" s="36">
        <f t="shared" si="6"/>
        <v>371.89</v>
      </c>
      <c r="BD6" s="35" t="str">
        <f>IF(BD7="","",IF(BD7="-","【-】","【"&amp;SUBSTITUTE(TEXT(BD7,"#,##0.00"),"-","△")&amp;"】"))</f>
        <v>【262.87】</v>
      </c>
      <c r="BE6" s="36">
        <f>IF(BE7="",NA(),BE7)</f>
        <v>378.66</v>
      </c>
      <c r="BF6" s="36">
        <f t="shared" ref="BF6:BN6" si="7">IF(BF7="",NA(),BF7)</f>
        <v>365.59</v>
      </c>
      <c r="BG6" s="36">
        <f t="shared" si="7"/>
        <v>357.53</v>
      </c>
      <c r="BH6" s="36">
        <f t="shared" si="7"/>
        <v>348.38</v>
      </c>
      <c r="BI6" s="36">
        <f t="shared" si="7"/>
        <v>338.21</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98.51</v>
      </c>
      <c r="BQ6" s="36">
        <f t="shared" ref="BQ6:BY6" si="8">IF(BQ7="",NA(),BQ7)</f>
        <v>97.31</v>
      </c>
      <c r="BR6" s="36">
        <f t="shared" si="8"/>
        <v>101.59</v>
      </c>
      <c r="BS6" s="36">
        <f t="shared" si="8"/>
        <v>107.86</v>
      </c>
      <c r="BT6" s="36">
        <f t="shared" si="8"/>
        <v>104.7</v>
      </c>
      <c r="BU6" s="36">
        <f t="shared" si="8"/>
        <v>90.69</v>
      </c>
      <c r="BV6" s="36">
        <f t="shared" si="8"/>
        <v>90.64</v>
      </c>
      <c r="BW6" s="36">
        <f t="shared" si="8"/>
        <v>93.66</v>
      </c>
      <c r="BX6" s="36">
        <f t="shared" si="8"/>
        <v>92.76</v>
      </c>
      <c r="BY6" s="36">
        <f t="shared" si="8"/>
        <v>93.28</v>
      </c>
      <c r="BZ6" s="35" t="str">
        <f>IF(BZ7="","",IF(BZ7="-","【-】","【"&amp;SUBSTITUTE(TEXT(BZ7,"#,##0.00"),"-","△")&amp;"】"))</f>
        <v>【105.59】</v>
      </c>
      <c r="CA6" s="36">
        <f>IF(CA7="",NA(),CA7)</f>
        <v>287.57</v>
      </c>
      <c r="CB6" s="36">
        <f t="shared" ref="CB6:CJ6" si="9">IF(CB7="",NA(),CB7)</f>
        <v>292.44</v>
      </c>
      <c r="CC6" s="36">
        <f t="shared" si="9"/>
        <v>282.14999999999998</v>
      </c>
      <c r="CD6" s="36">
        <f t="shared" si="9"/>
        <v>264.24</v>
      </c>
      <c r="CE6" s="36">
        <f t="shared" si="9"/>
        <v>272.63</v>
      </c>
      <c r="CF6" s="36">
        <f t="shared" si="9"/>
        <v>211.08</v>
      </c>
      <c r="CG6" s="36">
        <f t="shared" si="9"/>
        <v>213.52</v>
      </c>
      <c r="CH6" s="36">
        <f t="shared" si="9"/>
        <v>208.21</v>
      </c>
      <c r="CI6" s="36">
        <f t="shared" si="9"/>
        <v>208.67</v>
      </c>
      <c r="CJ6" s="36">
        <f t="shared" si="9"/>
        <v>208.29</v>
      </c>
      <c r="CK6" s="35" t="str">
        <f>IF(CK7="","",IF(CK7="-","【-】","【"&amp;SUBSTITUTE(TEXT(CK7,"#,##0.00"),"-","△")&amp;"】"))</f>
        <v>【163.27】</v>
      </c>
      <c r="CL6" s="36">
        <f>IF(CL7="",NA(),CL7)</f>
        <v>50.63</v>
      </c>
      <c r="CM6" s="36">
        <f t="shared" ref="CM6:CU6" si="10">IF(CM7="",NA(),CM7)</f>
        <v>51.09</v>
      </c>
      <c r="CN6" s="36">
        <f t="shared" si="10"/>
        <v>50.08</v>
      </c>
      <c r="CO6" s="36">
        <f t="shared" si="10"/>
        <v>50.34</v>
      </c>
      <c r="CP6" s="36">
        <f t="shared" si="10"/>
        <v>51.72</v>
      </c>
      <c r="CQ6" s="36">
        <f t="shared" si="10"/>
        <v>49.69</v>
      </c>
      <c r="CR6" s="36">
        <f t="shared" si="10"/>
        <v>49.77</v>
      </c>
      <c r="CS6" s="36">
        <f t="shared" si="10"/>
        <v>49.22</v>
      </c>
      <c r="CT6" s="36">
        <f t="shared" si="10"/>
        <v>49.08</v>
      </c>
      <c r="CU6" s="36">
        <f t="shared" si="10"/>
        <v>49.32</v>
      </c>
      <c r="CV6" s="35" t="str">
        <f>IF(CV7="","",IF(CV7="-","【-】","【"&amp;SUBSTITUTE(TEXT(CV7,"#,##0.00"),"-","△")&amp;"】"))</f>
        <v>【59.94】</v>
      </c>
      <c r="CW6" s="36">
        <f>IF(CW7="",NA(),CW7)</f>
        <v>79.86</v>
      </c>
      <c r="CX6" s="36">
        <f t="shared" ref="CX6:DF6" si="11">IF(CX7="",NA(),CX7)</f>
        <v>79.900000000000006</v>
      </c>
      <c r="CY6" s="36">
        <f t="shared" si="11"/>
        <v>80.06</v>
      </c>
      <c r="CZ6" s="36">
        <f t="shared" si="11"/>
        <v>80.2</v>
      </c>
      <c r="DA6" s="36">
        <f t="shared" si="11"/>
        <v>78.739999999999995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45.37</v>
      </c>
      <c r="DI6" s="36">
        <f t="shared" ref="DI6:DQ6" si="12">IF(DI7="",NA(),DI7)</f>
        <v>47.05</v>
      </c>
      <c r="DJ6" s="36">
        <f t="shared" si="12"/>
        <v>48.24</v>
      </c>
      <c r="DK6" s="36">
        <f t="shared" si="12"/>
        <v>49.15</v>
      </c>
      <c r="DL6" s="36">
        <f t="shared" si="12"/>
        <v>50.38</v>
      </c>
      <c r="DM6" s="36">
        <f t="shared" si="12"/>
        <v>35.18</v>
      </c>
      <c r="DN6" s="36">
        <f t="shared" si="12"/>
        <v>36.43</v>
      </c>
      <c r="DO6" s="36">
        <f t="shared" si="12"/>
        <v>46.12</v>
      </c>
      <c r="DP6" s="36">
        <f t="shared" si="12"/>
        <v>47.44</v>
      </c>
      <c r="DQ6" s="36">
        <f t="shared" si="12"/>
        <v>48.3</v>
      </c>
      <c r="DR6" s="35" t="str">
        <f>IF(DR7="","",IF(DR7="-","【-】","【"&amp;SUBSTITUTE(TEXT(DR7,"#,##0.00"),"-","△")&amp;"】"))</f>
        <v>【47.91】</v>
      </c>
      <c r="DS6" s="36">
        <f>IF(DS7="",NA(),DS7)</f>
        <v>12.07</v>
      </c>
      <c r="DT6" s="36">
        <f t="shared" ref="DT6:EB6" si="13">IF(DT7="",NA(),DT7)</f>
        <v>11.82</v>
      </c>
      <c r="DU6" s="36">
        <f t="shared" si="13"/>
        <v>11.69</v>
      </c>
      <c r="DV6" s="36">
        <f t="shared" si="13"/>
        <v>11.34</v>
      </c>
      <c r="DW6" s="36">
        <f t="shared" si="13"/>
        <v>11.08</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0.18</v>
      </c>
      <c r="EE6" s="36">
        <f t="shared" ref="EE6:EM6" si="14">IF(EE7="",NA(),EE7)</f>
        <v>0.25</v>
      </c>
      <c r="EF6" s="36">
        <f t="shared" si="14"/>
        <v>0.13</v>
      </c>
      <c r="EG6" s="36">
        <f t="shared" si="14"/>
        <v>0.35</v>
      </c>
      <c r="EH6" s="36">
        <f t="shared" si="14"/>
        <v>0.25</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44229</v>
      </c>
      <c r="D7" s="38">
        <v>46</v>
      </c>
      <c r="E7" s="38">
        <v>1</v>
      </c>
      <c r="F7" s="38">
        <v>0</v>
      </c>
      <c r="G7" s="38">
        <v>1</v>
      </c>
      <c r="H7" s="38" t="s">
        <v>105</v>
      </c>
      <c r="I7" s="38" t="s">
        <v>106</v>
      </c>
      <c r="J7" s="38" t="s">
        <v>107</v>
      </c>
      <c r="K7" s="38" t="s">
        <v>108</v>
      </c>
      <c r="L7" s="38" t="s">
        <v>109</v>
      </c>
      <c r="M7" s="38"/>
      <c r="N7" s="39" t="s">
        <v>110</v>
      </c>
      <c r="O7" s="39">
        <v>64.55</v>
      </c>
      <c r="P7" s="39">
        <v>95.91</v>
      </c>
      <c r="Q7" s="39">
        <v>5184</v>
      </c>
      <c r="R7" s="39">
        <v>8380</v>
      </c>
      <c r="S7" s="39">
        <v>82.01</v>
      </c>
      <c r="T7" s="39">
        <v>102.18</v>
      </c>
      <c r="U7" s="39">
        <v>8016</v>
      </c>
      <c r="V7" s="39">
        <v>42.24</v>
      </c>
      <c r="W7" s="39">
        <v>189.77</v>
      </c>
      <c r="X7" s="39">
        <v>106.91</v>
      </c>
      <c r="Y7" s="39">
        <v>106.92</v>
      </c>
      <c r="Z7" s="39">
        <v>106.87</v>
      </c>
      <c r="AA7" s="39">
        <v>112.2</v>
      </c>
      <c r="AB7" s="39">
        <v>107.39</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741.58</v>
      </c>
      <c r="AU7" s="39">
        <v>1660.5</v>
      </c>
      <c r="AV7" s="39">
        <v>541.04999999999995</v>
      </c>
      <c r="AW7" s="39">
        <v>640.45000000000005</v>
      </c>
      <c r="AX7" s="39">
        <v>644.47</v>
      </c>
      <c r="AY7" s="39">
        <v>1002.64</v>
      </c>
      <c r="AZ7" s="39">
        <v>1164.51</v>
      </c>
      <c r="BA7" s="39">
        <v>434.72</v>
      </c>
      <c r="BB7" s="39">
        <v>416.14</v>
      </c>
      <c r="BC7" s="39">
        <v>371.89</v>
      </c>
      <c r="BD7" s="39">
        <v>262.87</v>
      </c>
      <c r="BE7" s="39">
        <v>378.66</v>
      </c>
      <c r="BF7" s="39">
        <v>365.59</v>
      </c>
      <c r="BG7" s="39">
        <v>357.53</v>
      </c>
      <c r="BH7" s="39">
        <v>348.38</v>
      </c>
      <c r="BI7" s="39">
        <v>338.21</v>
      </c>
      <c r="BJ7" s="39">
        <v>520.29999999999995</v>
      </c>
      <c r="BK7" s="39">
        <v>498.27</v>
      </c>
      <c r="BL7" s="39">
        <v>495.76</v>
      </c>
      <c r="BM7" s="39">
        <v>487.22</v>
      </c>
      <c r="BN7" s="39">
        <v>483.11</v>
      </c>
      <c r="BO7" s="39">
        <v>270.87</v>
      </c>
      <c r="BP7" s="39">
        <v>98.51</v>
      </c>
      <c r="BQ7" s="39">
        <v>97.31</v>
      </c>
      <c r="BR7" s="39">
        <v>101.59</v>
      </c>
      <c r="BS7" s="39">
        <v>107.86</v>
      </c>
      <c r="BT7" s="39">
        <v>104.7</v>
      </c>
      <c r="BU7" s="39">
        <v>90.69</v>
      </c>
      <c r="BV7" s="39">
        <v>90.64</v>
      </c>
      <c r="BW7" s="39">
        <v>93.66</v>
      </c>
      <c r="BX7" s="39">
        <v>92.76</v>
      </c>
      <c r="BY7" s="39">
        <v>93.28</v>
      </c>
      <c r="BZ7" s="39">
        <v>105.59</v>
      </c>
      <c r="CA7" s="39">
        <v>287.57</v>
      </c>
      <c r="CB7" s="39">
        <v>292.44</v>
      </c>
      <c r="CC7" s="39">
        <v>282.14999999999998</v>
      </c>
      <c r="CD7" s="39">
        <v>264.24</v>
      </c>
      <c r="CE7" s="39">
        <v>272.63</v>
      </c>
      <c r="CF7" s="39">
        <v>211.08</v>
      </c>
      <c r="CG7" s="39">
        <v>213.52</v>
      </c>
      <c r="CH7" s="39">
        <v>208.21</v>
      </c>
      <c r="CI7" s="39">
        <v>208.67</v>
      </c>
      <c r="CJ7" s="39">
        <v>208.29</v>
      </c>
      <c r="CK7" s="39">
        <v>163.27000000000001</v>
      </c>
      <c r="CL7" s="39">
        <v>50.63</v>
      </c>
      <c r="CM7" s="39">
        <v>51.09</v>
      </c>
      <c r="CN7" s="39">
        <v>50.08</v>
      </c>
      <c r="CO7" s="39">
        <v>50.34</v>
      </c>
      <c r="CP7" s="39">
        <v>51.72</v>
      </c>
      <c r="CQ7" s="39">
        <v>49.69</v>
      </c>
      <c r="CR7" s="39">
        <v>49.77</v>
      </c>
      <c r="CS7" s="39">
        <v>49.22</v>
      </c>
      <c r="CT7" s="39">
        <v>49.08</v>
      </c>
      <c r="CU7" s="39">
        <v>49.32</v>
      </c>
      <c r="CV7" s="39">
        <v>59.94</v>
      </c>
      <c r="CW7" s="39">
        <v>79.86</v>
      </c>
      <c r="CX7" s="39">
        <v>79.900000000000006</v>
      </c>
      <c r="CY7" s="39">
        <v>80.06</v>
      </c>
      <c r="CZ7" s="39">
        <v>80.2</v>
      </c>
      <c r="DA7" s="39">
        <v>78.739999999999995</v>
      </c>
      <c r="DB7" s="39">
        <v>80.010000000000005</v>
      </c>
      <c r="DC7" s="39">
        <v>79.98</v>
      </c>
      <c r="DD7" s="39">
        <v>79.48</v>
      </c>
      <c r="DE7" s="39">
        <v>79.3</v>
      </c>
      <c r="DF7" s="39">
        <v>79.34</v>
      </c>
      <c r="DG7" s="39">
        <v>90.22</v>
      </c>
      <c r="DH7" s="39">
        <v>45.37</v>
      </c>
      <c r="DI7" s="39">
        <v>47.05</v>
      </c>
      <c r="DJ7" s="39">
        <v>48.24</v>
      </c>
      <c r="DK7" s="39">
        <v>49.15</v>
      </c>
      <c r="DL7" s="39">
        <v>50.38</v>
      </c>
      <c r="DM7" s="39">
        <v>35.18</v>
      </c>
      <c r="DN7" s="39">
        <v>36.43</v>
      </c>
      <c r="DO7" s="39">
        <v>46.12</v>
      </c>
      <c r="DP7" s="39">
        <v>47.44</v>
      </c>
      <c r="DQ7" s="39">
        <v>48.3</v>
      </c>
      <c r="DR7" s="39">
        <v>47.91</v>
      </c>
      <c r="DS7" s="39">
        <v>12.07</v>
      </c>
      <c r="DT7" s="39">
        <v>11.82</v>
      </c>
      <c r="DU7" s="39">
        <v>11.69</v>
      </c>
      <c r="DV7" s="39">
        <v>11.34</v>
      </c>
      <c r="DW7" s="39">
        <v>11.08</v>
      </c>
      <c r="DX7" s="39">
        <v>8.41</v>
      </c>
      <c r="DY7" s="39">
        <v>8.7200000000000006</v>
      </c>
      <c r="DZ7" s="39">
        <v>9.86</v>
      </c>
      <c r="EA7" s="39">
        <v>11.16</v>
      </c>
      <c r="EB7" s="39">
        <v>12.43</v>
      </c>
      <c r="EC7" s="39">
        <v>15</v>
      </c>
      <c r="ED7" s="39">
        <v>0.18</v>
      </c>
      <c r="EE7" s="39">
        <v>0.25</v>
      </c>
      <c r="EF7" s="39">
        <v>0.13</v>
      </c>
      <c r="EG7" s="39">
        <v>0.35</v>
      </c>
      <c r="EH7" s="39">
        <v>0.25</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2018-02-19T04:14:37Z</cp:lastPrinted>
  <dcterms:created xsi:type="dcterms:W3CDTF">2017-12-25T01:21:55Z</dcterms:created>
  <dcterms:modified xsi:type="dcterms:W3CDTF">2018-02-19T04:14:42Z</dcterms:modified>
  <cp:category/>
</cp:coreProperties>
</file>