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下水\経理担当\回答文書\H29\市町村課・財政課\経営分析\27 大和町\"/>
    </mc:Choice>
  </mc:AlternateContent>
  <workbookProtection workbookPassword="B319" lockStructure="1"/>
  <bookViews>
    <workbookView xWindow="0" yWindow="0" windowWidth="20490" windowHeight="77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<sst xmlns="http://schemas.openxmlformats.org/spreadsheetml/2006/main" count="251" uniqueCount="126">
  <si>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</si>
  <si>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</si>
  <si>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</si>
  <si>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</si>
  <si>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</si>
  <si>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</si>
  <si>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</si>
  <si>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</si>
  <si>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</si>
  <si>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</si>
  <si>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</si>
  <si>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</si>
  <si>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</si>
  <si>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</si>
  <si>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</si>
  <si>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</si>
  <si>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</si>
  <si>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</si>
  <si>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</si>
  <si>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</si>
  <si>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</si>
  <si>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</si>
  <si>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</si>
  <si>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</si>
  <si>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</si>
  <si>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</si>
  <si>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</si>
  <si>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</si>
  <si>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</si>
  <si>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</si>
  <si>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</si>
  <si>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</si>
  <si>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</si>
  <si>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</si>
  <si>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</si>
  <si>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</si>
  <si>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</si>
  <si>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</si>
  <si>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</si>
  <si>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</si>
  <si>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</si>
  <si>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</si>
  <si>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</si>
  <si>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</si>
  <si>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</si>
  <si>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</si>
  <si>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</si>
  <si>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</si>
  <si>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</si>
  <si>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</si>
  <si>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</si>
  <si>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</si>
  <si>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</si>
  <si>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</si>
  <si>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</si>
  <si>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</si>
  <si>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</si>
  <si>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</si>
  <si>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</si>
  <si>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</si>
  <si>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</si>
  <si>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</si>
  <si>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</si>
  <si>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</si>
  <si>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</si>
  <si>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</si>
  <si>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</si>
  <si>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</si>
  <si>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</si>
  <si>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</si>
  <si>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</si>
  <si>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</si>
  <si>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</si>
  <si>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</si>
  <si>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</si>
  <si>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</si>
  <si>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</si>
  <si>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</si>
  <si>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</si>
  <si>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</si>
  <si>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</si>
  <si>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</si>
  <si>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</si>
  <si>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</si>
  <si>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</si>
  <si>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</si>
  <si>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</si>
  <si>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</si>
  <si>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</si>
  <si>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</si>
  <si>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</si>
  <si>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</si>
  <si>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</si>
  <si>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</si>
  <si>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</si>
  <si>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</si>
  <si>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</si>
  <si>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</si>
  <si>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</si>
  <si>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</si>
  <si>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</si>
  <si>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</si>
  <si>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</si>
  <si>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</si>
  <si>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</si>
  <si>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</si>
  <si>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</si>
  <si>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</si>
  <si>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</si>
  <si>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</si>
  <si>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大和町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</si>
  <si>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</si>
  <si>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</si>
  <si>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</si>
  <si>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</si>
  <si>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</si>
  <si>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</si>
  <si>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</si>
  <si>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</si>
  <si>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</si>
  <si>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</si>
  <si>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</si>
  <si>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浄化槽管理基数の増により、有収水量は増加傾向にあるものの、それに伴う施設の維持管理等に係る費用の増加が見込まれます。
  今後の投資については、補助事業で平成２８～３２年度において、浄化槽新設を計画に行っております。また、適切な施設の維持管理及び更新を図っていき、持続可能な下水道事業のため、収入の確保と安定かつ効率的な経営を行っていきます。
　</t>
    <phoneticPr fontId="7"/>
  </si>
  <si>
    <t xml:space="preserve"> ①収益的収支比率については、ほぼ１００％で推移しているが、使用料収入のほか一般会計繰入金等を財源としております。
 ②累積欠損金、③流動比率は、該当はなく、毎年黒字決算となっています。
 ④企業債残高は、分流式下水道に要する経費により、全額一般会計繰入金（基準内繰入）を財源としております。
　類似団体と比べ、⑤経費回収率は低く、⑥汚水処理原価は高く、悪化している理由は、浄化槽の経年劣化により、修繕料が増加傾向となっているためです。今後、汚水処理経費について、下水道使用料で賄えるように、収入増加やコスト削減に努める必要があります。
　⑦施設利用率、⑧水洗化率は、微増傾向であるが、平均を下回っており、下水道区域以外の非水洗化者に対し、適正な合併処理浄化槽の設置を促していきます。</t>
    <rPh sb="136" eb="138">
      <t>ザイゲン</t>
    </rPh>
    <rPh sb="148" eb="150">
      <t>ルイジ</t>
    </rPh>
    <rPh sb="150" eb="152">
      <t>ダンタイ</t>
    </rPh>
    <rPh sb="153" eb="154">
      <t>クラ</t>
    </rPh>
    <rPh sb="157" eb="159">
      <t>ケイヒ</t>
    </rPh>
    <rPh sb="159" eb="161">
      <t>カイシュウ</t>
    </rPh>
    <rPh sb="161" eb="162">
      <t>リツ</t>
    </rPh>
    <rPh sb="163" eb="164">
      <t>ヒク</t>
    </rPh>
    <rPh sb="167" eb="169">
      <t>オスイ</t>
    </rPh>
    <rPh sb="169" eb="171">
      <t>ショリ</t>
    </rPh>
    <rPh sb="171" eb="173">
      <t>ゲンカ</t>
    </rPh>
    <rPh sb="174" eb="175">
      <t>タカ</t>
    </rPh>
    <rPh sb="177" eb="179">
      <t>アッカ</t>
    </rPh>
    <rPh sb="183" eb="185">
      <t>リユウ</t>
    </rPh>
    <rPh sb="187" eb="190">
      <t>ジョウカソウ</t>
    </rPh>
    <rPh sb="191" eb="193">
      <t>ケイネン</t>
    </rPh>
    <rPh sb="193" eb="195">
      <t>レッカ</t>
    </rPh>
    <rPh sb="199" eb="201">
      <t>シュウゼン</t>
    </rPh>
    <rPh sb="201" eb="202">
      <t>リョウ</t>
    </rPh>
    <rPh sb="203" eb="205">
      <t>ゾウカ</t>
    </rPh>
    <rPh sb="205" eb="207">
      <t>ケイコウ</t>
    </rPh>
    <rPh sb="218" eb="220">
      <t>コンゴ</t>
    </rPh>
    <rPh sb="271" eb="273">
      <t>シセツ</t>
    </rPh>
    <rPh sb="273" eb="276">
      <t>リヨウリツ</t>
    </rPh>
    <rPh sb="278" eb="281">
      <t>スイセンカ</t>
    </rPh>
    <rPh sb="281" eb="282">
      <t>リツ</t>
    </rPh>
    <rPh sb="293" eb="295">
      <t>ヘイキン</t>
    </rPh>
    <rPh sb="296" eb="298">
      <t>シタマワ</t>
    </rPh>
    <rPh sb="303" eb="306">
      <t>ゲスイドウ</t>
    </rPh>
    <rPh sb="306" eb="308">
      <t>クイキ</t>
    </rPh>
    <rPh sb="308" eb="310">
      <t>イガイ</t>
    </rPh>
    <rPh sb="311" eb="312">
      <t>ヒ</t>
    </rPh>
    <rPh sb="312" eb="315">
      <t>スイセンカ</t>
    </rPh>
    <rPh sb="315" eb="316">
      <t>シャ</t>
    </rPh>
    <rPh sb="317" eb="318">
      <t>タイ</t>
    </rPh>
    <rPh sb="320" eb="322">
      <t>テキセイ</t>
    </rPh>
    <rPh sb="323" eb="325">
      <t>ガッペイ</t>
    </rPh>
    <rPh sb="325" eb="327">
      <t>ショリ</t>
    </rPh>
    <rPh sb="327" eb="330">
      <t>ジョウカソウ</t>
    </rPh>
    <rPh sb="331" eb="333">
      <t>セッチ</t>
    </rPh>
    <rPh sb="334" eb="335">
      <t>ウナガ</t>
    </rPh>
    <phoneticPr fontId="7"/>
  </si>
  <si>
    <t>　特定地域生活排水処理事業は、法非適用のため、①有形固定資産減価償却率、②管渠老朽化率は該当数値がありません。
　当町では、平成１８年度から、町が事業主体となり、浄化槽を設置し、維持管理を行う「市町村設置型」により浄化槽の整備、普及に努めております。
　浄化槽本体については、一般的に耐用年数が３０年程度あり、当面、更新は発生しない見込です。しかし、ブロア等の附帯設備については、１０年程度の耐用年数とされており、修繕を要する浄化槽が出てきていることから、修繕・更新経費の増加が見込まれてます。</t>
    <rPh sb="1" eb="3">
      <t>トクテイ</t>
    </rPh>
    <rPh sb="3" eb="5">
      <t>チイキ</t>
    </rPh>
    <rPh sb="5" eb="7">
      <t>セイカツ</t>
    </rPh>
    <rPh sb="7" eb="9">
      <t>ハイスイ</t>
    </rPh>
    <rPh sb="9" eb="11">
      <t>ショリ</t>
    </rPh>
    <rPh sb="57" eb="58">
      <t>トウ</t>
    </rPh>
    <rPh sb="58" eb="59">
      <t>チョウ</t>
    </rPh>
    <rPh sb="62" eb="64">
      <t>ヘイセイ</t>
    </rPh>
    <rPh sb="66" eb="68">
      <t>ネンド</t>
    </rPh>
    <rPh sb="71" eb="72">
      <t>マチ</t>
    </rPh>
    <rPh sb="73" eb="75">
      <t>ジギョウ</t>
    </rPh>
    <rPh sb="75" eb="77">
      <t>シュタイ</t>
    </rPh>
    <rPh sb="81" eb="84">
      <t>ジョウカソウ</t>
    </rPh>
    <rPh sb="85" eb="87">
      <t>セッチ</t>
    </rPh>
    <rPh sb="89" eb="91">
      <t>イジ</t>
    </rPh>
    <rPh sb="91" eb="93">
      <t>カンリ</t>
    </rPh>
    <rPh sb="94" eb="95">
      <t>オコナ</t>
    </rPh>
    <rPh sb="97" eb="100">
      <t>シチョウソン</t>
    </rPh>
    <rPh sb="100" eb="103">
      <t>セッチガタ</t>
    </rPh>
    <rPh sb="107" eb="110">
      <t>ジョウカソウ</t>
    </rPh>
    <rPh sb="111" eb="113">
      <t>セイビ</t>
    </rPh>
    <rPh sb="114" eb="116">
      <t>フキュウ</t>
    </rPh>
    <rPh sb="117" eb="118">
      <t>ツト</t>
    </rPh>
    <rPh sb="127" eb="130">
      <t>ジョウカソウ</t>
    </rPh>
    <rPh sb="130" eb="132">
      <t>ホンタイ</t>
    </rPh>
    <rPh sb="138" eb="141">
      <t>イッパンテキ</t>
    </rPh>
    <rPh sb="142" eb="144">
      <t>タイヨウ</t>
    </rPh>
    <rPh sb="144" eb="146">
      <t>ネンスウ</t>
    </rPh>
    <rPh sb="149" eb="150">
      <t>ネン</t>
    </rPh>
    <rPh sb="150" eb="152">
      <t>テイド</t>
    </rPh>
    <rPh sb="178" eb="179">
      <t>トウ</t>
    </rPh>
    <rPh sb="180" eb="182">
      <t>フタイ</t>
    </rPh>
    <rPh sb="182" eb="184">
      <t>セツビ</t>
    </rPh>
    <rPh sb="192" eb="193">
      <t>ネン</t>
    </rPh>
    <rPh sb="193" eb="195">
      <t>テイド</t>
    </rPh>
    <rPh sb="196" eb="198">
      <t>タイヨウ</t>
    </rPh>
    <rPh sb="198" eb="200">
      <t>ネンスウ</t>
    </rPh>
    <rPh sb="207" eb="209">
      <t>シュウゼン</t>
    </rPh>
    <rPh sb="210" eb="211">
      <t>ヨウ</t>
    </rPh>
    <rPh sb="217" eb="218">
      <t>デ</t>
    </rPh>
    <rPh sb="228" eb="230">
      <t>シュウゼン</t>
    </rPh>
    <rPh sb="231" eb="233">
      <t>コウシン</t>
    </rPh>
    <rPh sb="233" eb="235">
      <t>ケイヒ</t>
    </rPh>
    <rPh sb="236" eb="238">
      <t>ゾウカ</t>
    </rPh>
    <rPh sb="239" eb="241">
      <t>ミコ</t>
    </rPh>
    <phoneticPr fontId="7"/>
  </si>
  <si>
    <t>非設置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</si>
</sst>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07248"/>
        <c:axId val="196103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07248"/>
        <c:axId val="196103720"/>
      </c:lineChart>
      <c:dateAx>
        <c:axId val="19610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03720"/>
        <c:crosses val="autoZero"/>
        <c:auto val="1"/>
        <c:lblOffset val="100"/>
        <c:baseTimeUnit val="years"/>
      </c:dateAx>
      <c:valAx>
        <c:axId val="196103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10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51.06</c:v>
                </c:pt>
                <c:pt idx="1">
                  <c:v>51.67</c:v>
                </c:pt>
                <c:pt idx="2">
                  <c:v>50.7</c:v>
                </c:pt>
                <c:pt idx="3">
                  <c:v>51.38</c:v>
                </c:pt>
                <c:pt idx="4">
                  <c:v>52.56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737296"/>
        <c:axId val="31173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37296"/>
        <c:axId val="311737688"/>
      </c:lineChart>
      <c:dateAx>
        <c:axId val="31173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737688"/>
        <c:crosses val="autoZero"/>
        <c:auto val="1"/>
        <c:lblOffset val="100"/>
        <c:baseTimeUnit val="years"/>
      </c:dateAx>
      <c:valAx>
        <c:axId val="31173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73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53.81</c:v>
                </c:pt>
                <c:pt idx="1">
                  <c:v>51.1</c:v>
                </c:pt>
                <c:pt idx="2">
                  <c:v>52.47</c:v>
                </c:pt>
                <c:pt idx="3">
                  <c:v>54.04</c:v>
                </c:pt>
                <c:pt idx="4">
                  <c:v>55.35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738864"/>
        <c:axId val="311739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38864"/>
        <c:axId val="311739256"/>
      </c:lineChart>
      <c:dateAx>
        <c:axId val="31173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739256"/>
        <c:crosses val="autoZero"/>
        <c:auto val="1"/>
        <c:lblOffset val="100"/>
        <c:baseTimeUnit val="years"/>
      </c:dateAx>
      <c:valAx>
        <c:axId val="311739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73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92.45</c:v>
                </c:pt>
                <c:pt idx="1">
                  <c:v>101.3</c:v>
                </c:pt>
                <c:pt idx="2">
                  <c:v>97.34</c:v>
                </c:pt>
                <c:pt idx="3">
                  <c:v>99.27</c:v>
                </c:pt>
                <c:pt idx="4">
                  <c:v>103.68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03328"/>
        <c:axId val="19610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03328"/>
        <c:axId val="196106856"/>
      </c:lineChart>
      <c:dateAx>
        <c:axId val="1961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06856"/>
        <c:crosses val="autoZero"/>
        <c:auto val="1"/>
        <c:lblOffset val="100"/>
        <c:baseTimeUnit val="years"/>
      </c:dateAx>
      <c:valAx>
        <c:axId val="19610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10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56896"/>
        <c:axId val="31145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56896"/>
        <c:axId val="311457288"/>
      </c:lineChart>
      <c:dateAx>
        <c:axId val="3114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57288"/>
        <c:crosses val="autoZero"/>
        <c:auto val="1"/>
        <c:lblOffset val="100"/>
        <c:baseTimeUnit val="years"/>
      </c:dateAx>
      <c:valAx>
        <c:axId val="31145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58464"/>
        <c:axId val="31145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58464"/>
        <c:axId val="311458856"/>
      </c:lineChart>
      <c:dateAx>
        <c:axId val="31145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58856"/>
        <c:crosses val="autoZero"/>
        <c:auto val="1"/>
        <c:lblOffset val="100"/>
        <c:baseTimeUnit val="years"/>
      </c:dateAx>
      <c:valAx>
        <c:axId val="31145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5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61600"/>
        <c:axId val="31146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61600"/>
        <c:axId val="311461992"/>
      </c:lineChart>
      <c:dateAx>
        <c:axId val="3114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61992"/>
        <c:crosses val="autoZero"/>
        <c:auto val="1"/>
        <c:lblOffset val="100"/>
        <c:baseTimeUnit val="years"/>
      </c:dateAx>
      <c:valAx>
        <c:axId val="31146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61208"/>
        <c:axId val="31146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61208"/>
        <c:axId val="311460816"/>
      </c:lineChart>
      <c:dateAx>
        <c:axId val="31146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60816"/>
        <c:crosses val="autoZero"/>
        <c:auto val="1"/>
        <c:lblOffset val="100"/>
        <c:baseTimeUnit val="years"/>
      </c:dateAx>
      <c:valAx>
        <c:axId val="31146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6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965.9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63168"/>
        <c:axId val="31146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63168"/>
        <c:axId val="311463560"/>
      </c:lineChart>
      <c:dateAx>
        <c:axId val="3114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63560"/>
        <c:crosses val="autoZero"/>
        <c:auto val="1"/>
        <c:lblOffset val="100"/>
        <c:baseTimeUnit val="years"/>
      </c:dateAx>
      <c:valAx>
        <c:axId val="31146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6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46.32</c:v>
                </c:pt>
                <c:pt idx="2">
                  <c:v>45.39</c:v>
                </c:pt>
                <c:pt idx="3">
                  <c:v>43.95</c:v>
                </c:pt>
                <c:pt idx="4">
                  <c:v>39.700000000000003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734160"/>
        <c:axId val="31173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34160"/>
        <c:axId val="311734552"/>
      </c:lineChart>
      <c:dateAx>
        <c:axId val="31173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734552"/>
        <c:crosses val="autoZero"/>
        <c:auto val="1"/>
        <c:lblOffset val="100"/>
        <c:baseTimeUnit val="years"/>
      </c:dateAx>
      <c:valAx>
        <c:axId val="31173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73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239.88</c:v>
                </c:pt>
                <c:pt idx="1">
                  <c:v>242.64</c:v>
                </c:pt>
                <c:pt idx="2">
                  <c:v>253.21</c:v>
                </c:pt>
                <c:pt idx="3">
                  <c:v>263.01</c:v>
                </c:pt>
                <c:pt idx="4">
                  <c:v>290.99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735728"/>
        <c:axId val="31173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35728"/>
        <c:axId val="311736120"/>
      </c:lineChart>
      <c:dateAx>
        <c:axId val="31173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736120"/>
        <c:crosses val="autoZero"/>
        <c:auto val="1"/>
        <c:lblOffset val="100"/>
        <c:baseTimeUnit val="years"/>
      </c:dateAx>
      <c:valAx>
        <c:axId val="31173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73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宮城県　大和町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28686</v>
      </c>
      <c r="AM8" s="67"/>
      <c r="AN8" s="67"/>
      <c r="AO8" s="67"/>
      <c r="AP8" s="67"/>
      <c r="AQ8" s="67"/>
      <c r="AR8" s="67"/>
      <c r="AS8" s="67"/>
      <c r="AT8" s="66">
        <f>データ!T6</f>
        <v>225.49</v>
      </c>
      <c r="AU8" s="66"/>
      <c r="AV8" s="66"/>
      <c r="AW8" s="66"/>
      <c r="AX8" s="66"/>
      <c r="AY8" s="66"/>
      <c r="AZ8" s="66"/>
      <c r="BA8" s="66"/>
      <c r="BB8" s="66">
        <f>データ!U6</f>
        <v>127.22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8.25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2214</v>
      </c>
      <c r="AE10" s="67"/>
      <c r="AF10" s="67"/>
      <c r="AG10" s="67"/>
      <c r="AH10" s="67"/>
      <c r="AI10" s="67"/>
      <c r="AJ10" s="67"/>
      <c r="AK10" s="2"/>
      <c r="AL10" s="67">
        <f>データ!V6</f>
        <v>2365</v>
      </c>
      <c r="AM10" s="67"/>
      <c r="AN10" s="67"/>
      <c r="AO10" s="67"/>
      <c r="AP10" s="67"/>
      <c r="AQ10" s="67"/>
      <c r="AR10" s="67"/>
      <c r="AS10" s="67"/>
      <c r="AT10" s="66">
        <f>データ!W6</f>
        <v>0.43</v>
      </c>
      <c r="AU10" s="66"/>
      <c r="AV10" s="66"/>
      <c r="AW10" s="66"/>
      <c r="AX10" s="66"/>
      <c r="AY10" s="66"/>
      <c r="AZ10" s="66"/>
      <c r="BA10" s="66"/>
      <c r="BB10" s="66">
        <f>データ!X6</f>
        <v>5500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44211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宮城県　大和町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8.25</v>
      </c>
      <c r="Q6" s="34">
        <f t="shared" si="3"/>
        <v>100</v>
      </c>
      <c r="R6" s="34">
        <f t="shared" si="3"/>
        <v>2214</v>
      </c>
      <c r="S6" s="34">
        <f t="shared" si="3"/>
        <v>28686</v>
      </c>
      <c r="T6" s="34">
        <f t="shared" si="3"/>
        <v>225.49</v>
      </c>
      <c r="U6" s="34">
        <f t="shared" si="3"/>
        <v>127.22</v>
      </c>
      <c r="V6" s="34">
        <f t="shared" si="3"/>
        <v>2365</v>
      </c>
      <c r="W6" s="34">
        <f t="shared" si="3"/>
        <v>0.43</v>
      </c>
      <c r="X6" s="34">
        <f t="shared" si="3"/>
        <v>5500</v>
      </c>
      <c r="Y6" s="35">
        <f>IF(Y7="",NA(),Y7)</f>
        <v>92.45</v>
      </c>
      <c r="Z6" s="35">
        <f t="shared" ref="Z6:AH6" si="4">IF(Z7="",NA(),Z7)</f>
        <v>101.3</v>
      </c>
      <c r="AA6" s="35">
        <f t="shared" si="4"/>
        <v>97.34</v>
      </c>
      <c r="AB6" s="35">
        <f t="shared" si="4"/>
        <v>99.27</v>
      </c>
      <c r="AC6" s="35">
        <f t="shared" si="4"/>
        <v>103.68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965.9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46.88</v>
      </c>
      <c r="BR6" s="35">
        <f t="shared" ref="BR6:BZ6" si="8">IF(BR7="",NA(),BR7)</f>
        <v>46.32</v>
      </c>
      <c r="BS6" s="35">
        <f t="shared" si="8"/>
        <v>45.39</v>
      </c>
      <c r="BT6" s="35">
        <f t="shared" si="8"/>
        <v>43.95</v>
      </c>
      <c r="BU6" s="35">
        <f t="shared" si="8"/>
        <v>39.700000000000003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239.88</v>
      </c>
      <c r="CC6" s="35">
        <f t="shared" ref="CC6:CK6" si="9">IF(CC7="",NA(),CC7)</f>
        <v>242.64</v>
      </c>
      <c r="CD6" s="35">
        <f t="shared" si="9"/>
        <v>253.21</v>
      </c>
      <c r="CE6" s="35">
        <f t="shared" si="9"/>
        <v>263.01</v>
      </c>
      <c r="CF6" s="35">
        <f t="shared" si="9"/>
        <v>290.99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51.06</v>
      </c>
      <c r="CN6" s="35">
        <f t="shared" ref="CN6:CV6" si="10">IF(CN7="",NA(),CN7)</f>
        <v>51.67</v>
      </c>
      <c r="CO6" s="35">
        <f t="shared" si="10"/>
        <v>50.7</v>
      </c>
      <c r="CP6" s="35">
        <f t="shared" si="10"/>
        <v>51.38</v>
      </c>
      <c r="CQ6" s="35">
        <f t="shared" si="10"/>
        <v>52.56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53.81</v>
      </c>
      <c r="CY6" s="35">
        <f t="shared" ref="CY6:DG6" si="11">IF(CY7="",NA(),CY7)</f>
        <v>51.1</v>
      </c>
      <c r="CZ6" s="35">
        <f t="shared" si="11"/>
        <v>52.47</v>
      </c>
      <c r="DA6" s="35">
        <f t="shared" si="11"/>
        <v>54.04</v>
      </c>
      <c r="DB6" s="35">
        <f t="shared" si="11"/>
        <v>55.35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44211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8.25</v>
      </c>
      <c r="Q7" s="38">
        <v>100</v>
      </c>
      <c r="R7" s="38">
        <v>2214</v>
      </c>
      <c r="S7" s="38">
        <v>28686</v>
      </c>
      <c r="T7" s="38">
        <v>225.49</v>
      </c>
      <c r="U7" s="38">
        <v>127.22</v>
      </c>
      <c r="V7" s="38">
        <v>2365</v>
      </c>
      <c r="W7" s="38">
        <v>0.43</v>
      </c>
      <c r="X7" s="38">
        <v>5500</v>
      </c>
      <c r="Y7" s="38">
        <v>92.45</v>
      </c>
      <c r="Z7" s="38">
        <v>101.3</v>
      </c>
      <c r="AA7" s="38">
        <v>97.34</v>
      </c>
      <c r="AB7" s="38">
        <v>99.27</v>
      </c>
      <c r="AC7" s="38">
        <v>103.68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965.9</v>
      </c>
      <c r="BG7" s="38">
        <v>0</v>
      </c>
      <c r="BH7" s="38">
        <v>0</v>
      </c>
      <c r="BI7" s="38">
        <v>0</v>
      </c>
      <c r="BJ7" s="38">
        <v>0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46.88</v>
      </c>
      <c r="BR7" s="38">
        <v>46.32</v>
      </c>
      <c r="BS7" s="38">
        <v>45.39</v>
      </c>
      <c r="BT7" s="38">
        <v>43.95</v>
      </c>
      <c r="BU7" s="38">
        <v>39.700000000000003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239.88</v>
      </c>
      <c r="CC7" s="38">
        <v>242.64</v>
      </c>
      <c r="CD7" s="38">
        <v>253.21</v>
      </c>
      <c r="CE7" s="38">
        <v>263.01</v>
      </c>
      <c r="CF7" s="38">
        <v>290.99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51.06</v>
      </c>
      <c r="CN7" s="38">
        <v>51.67</v>
      </c>
      <c r="CO7" s="38">
        <v>50.7</v>
      </c>
      <c r="CP7" s="38">
        <v>51.38</v>
      </c>
      <c r="CQ7" s="38">
        <v>52.56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53.81</v>
      </c>
      <c r="CY7" s="38">
        <v>51.1</v>
      </c>
      <c r="CZ7" s="38">
        <v>52.47</v>
      </c>
      <c r="DA7" s="38">
        <v>54.04</v>
      </c>
      <c r="DB7" s="38">
        <v>55.35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安住 健二</cp:lastModifiedBy>
  <cp:lastPrinted>2018-01-30T09:36:19Z</cp:lastPrinted>
  <dcterms:created xsi:type="dcterms:W3CDTF">2017-12-25T02:39:12Z</dcterms:created>
  <dcterms:modified xsi:type="dcterms:W3CDTF">2018-01-30T10:07:43Z</dcterms:modified>
  <cp:category/>
</cp:coreProperties>
</file>