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26 利府町★\02修正版\"/>
    </mc:Choice>
  </mc:AlternateContent>
  <workbookProtection workbookPassword="B319"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<sst xmlns="http://schemas.openxmlformats.org/spreadsheetml/2006/main" count="232" uniqueCount="120">
  <si>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</si>
  <si>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</si>
  <si>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</si>
  <si>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</si>
  <si>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</si>
  <si>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</si>
  <si>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</si>
  <si>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</si>
  <si>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</si>
  <si>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</si>
  <si>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</si>
  <si>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</si>
  <si>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</si>
  <si>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</si>
  <si>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</si>
  <si>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</si>
  <si>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</si>
  <si>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</si>
  <si>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</si>
  <si>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</si>
  <si>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</si>
  <si>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</si>
  <si>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</si>
  <si>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</si>
  <si>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</si>
  <si>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</si>
  <si>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</si>
  <si>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</si>
  <si>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</si>
  <si>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</si>
  <si>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</si>
  <si>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</si>
  <si>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</si>
  <si>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</si>
  <si>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</si>
  <si>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</si>
  <si>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</si>
  <si>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</si>
  <si>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</si>
  <si>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</si>
  <si>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</si>
  <si>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</si>
  <si>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</si>
  <si>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</si>
  <si>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</si>
  <si>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</si>
  <si>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</si>
  <si>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</si>
  <si>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</si>
  <si>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</si>
  <si>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</si>
  <si>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</si>
  <si>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</si>
  <si>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</si>
  <si>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</si>
  <si>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</si>
  <si>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</si>
  <si>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</si>
  <si>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</si>
  <si>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</si>
  <si>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</si>
  <si>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</si>
  <si>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</si>
  <si>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</si>
  <si>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</si>
  <si>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</si>
  <si>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</si>
  <si>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</si>
  <si>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</si>
  <si>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</si>
  <si>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</si>
  <si>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</si>
  <si>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</si>
  <si>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</si>
  <si>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</si>
  <si>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</si>
  <si>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</si>
  <si>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</si>
  <si>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</si>
  <si>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</si>
  <si>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</si>
  <si>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</si>
  <si>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</si>
  <si>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</si>
  <si>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</si>
  <si>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</si>
  <si>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</si>
  <si>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</si>
  <si>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</si>
  <si>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</si>
  <si>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</si>
  <si>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</si>
  <si>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</si>
  <si>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</si>
  <si>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</si>
  <si>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</si>
  <si>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</si>
  <si>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</si>
  <si>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</si>
  <si>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</si>
  <si>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</si>
  <si>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</si>
  <si>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</si>
  <si>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</si>
  <si>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</si>
  <si>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利府町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</si>
  <si>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</si>
  <si>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</si>
  <si>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</si>
  <si>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</si>
  <si>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</si>
  <si>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</si>
  <si>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</si>
  <si>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</si>
  <si>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</si>
  <si>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</si>
  <si>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常収支比率、流動比率、料金回収率は必要とされる100％を超えており、配水量の減少により施設利用率は前年度数値より下回りましたが、有収率は類似団体平均より高い水準にあることから、経営の健全性、効率性は確保されているといえます。
　今後も継続して利益を計上するため、さらなる経費の削減と、老朽管の更新や適正な維持管理による漏水防止対策を行い、有収水量及び給水収益の向上に努めてまいります。</t>
    <phoneticPr fontId="4"/>
  </si>
  <si>
    <t>　有形固定資産減価償却率、管路経年化率は法定耐用年数を迎える管路や施設の増加に伴い、上昇傾向にあります。一方で、管路更新率は必要性、緊急性に応じて随時更新してきましたが、類似団体平均に達していない状況であることから、今後アセットマネジメントの策定に着手し、施設の現状等を分析し、中長期的な視点を持ちながら計画的に更新を実施する必要があります。</t>
    <phoneticPr fontId="4"/>
  </si>
  <si>
    <t xml:space="preserve">　給水人口や近年の節水意識向上による水需要の減少に伴い、給水収益の伸びが期待できない状況の中で、浄水場をはじめとする更新時期を迎える水道施設の更新は大きな投資が必要であり、また、維持管理に要する費用も増加傾向にあることから、財源確保等水道事業経営を取り巻く環境は厳しいものになると予想されます。
　このような課題に対応するため、引き続き事業の合理化と効率化を推進するとともに、中長期的な財政収支に基づいた計画的な老朽施設等の更新及び整備を実施し、健全な財政基盤の確保と安全でおいしい水の安定供給に努めてまいります。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</si>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</sst>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0.04</c:v>
                </c:pt>
                <c:pt idx="1">
                  <c:v>0.39</c:v>
                </c:pt>
                <c:pt idx="2">
                  <c:v>0.34</c:v>
                </c:pt>
                <c:pt idx="3">
                  <c:v>0.2</c:v>
                </c:pt>
                <c:pt idx="4">
                  <c:v>0.12</c:v>
                </c:pt>
              </c:numCache>
            </c:numRef>
          </c:val>
          <c:extLst>
            <c:ext xmlns:c16="http://schemas.microsoft.com/office/drawing/2014/chart" uri="{C3380CC4-5D6E-409C-BE32-E72D297353CC}">
              <c16:uniqueId val="{00000000-EB33-48C9-99D7-8BC5B2427ECF}"/>
            </c:ext>
          </c:extLst>
        </c:ser>
        <c:dLbls>
          <c:showLegendKey val="0"/>
          <c:showVal val="0"/>
          <c:showCatName val="0"/>
          <c:showSerName val="0"/>
          <c:showPercent val="0"/>
          <c:showBubbleSize val="0"/>
        </c:dLbls>
        <c:gapWidth val="150"/>
        <c:axId val="30869760"/>
        <c:axId val="3088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c:ext xmlns:c16="http://schemas.microsoft.com/office/drawing/2014/chart" uri="{C3380CC4-5D6E-409C-BE32-E72D297353CC}">
              <c16:uniqueId val="{00000001-EB33-48C9-99D7-8BC5B2427ECF}"/>
            </c:ext>
          </c:extLst>
        </c:ser>
        <c:dLbls>
          <c:showLegendKey val="0"/>
          <c:showVal val="0"/>
          <c:showCatName val="0"/>
          <c:showSerName val="0"/>
          <c:showPercent val="0"/>
          <c:showBubbleSize val="0"/>
        </c:dLbls>
        <c:marker val="1"/>
        <c:smooth val="0"/>
        <c:axId val="30869760"/>
        <c:axId val="30880128"/>
      </c:lineChart>
      <c:dateAx>
        <c:axId val="30869760"/>
        <c:scaling>
          <c:orientation val="minMax"/>
        </c:scaling>
        <c:delete val="1"/>
        <c:axPos val="b"/>
        <c:numFmt formatCode="ge" sourceLinked="1"/>
        <c:majorTickMark val="none"/>
        <c:minorTickMark val="none"/>
        <c:tickLblPos val="none"/>
        <c:crossAx val="30880128"/>
        <c:crosses val="autoZero"/>
        <c:auto val="1"/>
        <c:lblOffset val="100"/>
        <c:baseTimeUnit val="years"/>
      </c:dateAx>
      <c:valAx>
        <c:axId val="3088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114.55</c:v>
                </c:pt>
                <c:pt idx="1">
                  <c:v>110.36</c:v>
                </c:pt>
                <c:pt idx="2">
                  <c:v>114.36</c:v>
                </c:pt>
                <c:pt idx="3">
                  <c:v>120.39</c:v>
                </c:pt>
                <c:pt idx="4">
                  <c:v>114.84</c:v>
                </c:pt>
              </c:numCache>
            </c:numRef>
          </c:val>
          <c:extLst>
            <c:ext xmlns:c16="http://schemas.microsoft.com/office/drawing/2014/chart" uri="{C3380CC4-5D6E-409C-BE32-E72D297353CC}">
              <c16:uniqueId val="{00000000-B522-4508-8471-DD754A1A13EE}"/>
            </c:ext>
          </c:extLst>
        </c:ser>
        <c:dLbls>
          <c:showLegendKey val="0"/>
          <c:showVal val="0"/>
          <c:showCatName val="0"/>
          <c:showSerName val="0"/>
          <c:showPercent val="0"/>
          <c:showBubbleSize val="0"/>
        </c:dLbls>
        <c:gapWidth val="150"/>
        <c:axId val="30910336"/>
        <c:axId val="309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c:ext xmlns:c16="http://schemas.microsoft.com/office/drawing/2014/chart" uri="{C3380CC4-5D6E-409C-BE32-E72D297353CC}">
              <c16:uniqueId val="{00000001-B522-4508-8471-DD754A1A13EE}"/>
            </c:ext>
          </c:extLst>
        </c:ser>
        <c:dLbls>
          <c:showLegendKey val="0"/>
          <c:showVal val="0"/>
          <c:showCatName val="0"/>
          <c:showSerName val="0"/>
          <c:showPercent val="0"/>
          <c:showBubbleSize val="0"/>
        </c:dLbls>
        <c:marker val="1"/>
        <c:smooth val="0"/>
        <c:axId val="30910336"/>
        <c:axId val="30916608"/>
      </c:lineChart>
      <c:dateAx>
        <c:axId val="30910336"/>
        <c:scaling>
          <c:orientation val="minMax"/>
        </c:scaling>
        <c:delete val="1"/>
        <c:axPos val="b"/>
        <c:numFmt formatCode="ge" sourceLinked="1"/>
        <c:majorTickMark val="none"/>
        <c:minorTickMark val="none"/>
        <c:tickLblPos val="none"/>
        <c:crossAx val="30916608"/>
        <c:crosses val="autoZero"/>
        <c:auto val="1"/>
        <c:lblOffset val="100"/>
        <c:baseTimeUnit val="years"/>
      </c:dateAx>
      <c:valAx>
        <c:axId val="30916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09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42.79</c:v>
                </c:pt>
                <c:pt idx="1">
                  <c:v>44.16</c:v>
                </c:pt>
                <c:pt idx="2">
                  <c:v>48.05</c:v>
                </c:pt>
                <c:pt idx="3">
                  <c:v>46.77</c:v>
                </c:pt>
                <c:pt idx="4">
                  <c:v>48.46</c:v>
                </c:pt>
              </c:numCache>
            </c:numRef>
          </c:val>
          <c:extLst>
            <c:ext xmlns:c16="http://schemas.microsoft.com/office/drawing/2014/chart" uri="{C3380CC4-5D6E-409C-BE32-E72D297353CC}">
              <c16:uniqueId val="{00000000-8AFF-46EC-9B2D-45E61D569F8B}"/>
            </c:ext>
          </c:extLst>
        </c:ser>
        <c:dLbls>
          <c:showLegendKey val="0"/>
          <c:showVal val="0"/>
          <c:showCatName val="0"/>
          <c:showSerName val="0"/>
          <c:showPercent val="0"/>
          <c:showBubbleSize val="0"/>
        </c:dLbls>
        <c:gapWidth val="150"/>
        <c:axId val="88204800"/>
        <c:axId val="882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c:ext xmlns:c16="http://schemas.microsoft.com/office/drawing/2014/chart" uri="{C3380CC4-5D6E-409C-BE32-E72D297353CC}">
              <c16:uniqueId val="{00000001-8AFF-46EC-9B2D-45E61D569F8B}"/>
            </c:ext>
          </c:extLst>
        </c:ser>
        <c:dLbls>
          <c:showLegendKey val="0"/>
          <c:showVal val="0"/>
          <c:showCatName val="0"/>
          <c:showSerName val="0"/>
          <c:showPercent val="0"/>
          <c:showBubbleSize val="0"/>
        </c:dLbls>
        <c:marker val="1"/>
        <c:smooth val="0"/>
        <c:axId val="88204800"/>
        <c:axId val="88206720"/>
      </c:lineChart>
      <c:dateAx>
        <c:axId val="88204800"/>
        <c:scaling>
          <c:orientation val="minMax"/>
        </c:scaling>
        <c:delete val="1"/>
        <c:axPos val="b"/>
        <c:numFmt formatCode="ge" sourceLinked="1"/>
        <c:majorTickMark val="none"/>
        <c:minorTickMark val="none"/>
        <c:tickLblPos val="none"/>
        <c:crossAx val="88206720"/>
        <c:crosses val="autoZero"/>
        <c:auto val="1"/>
        <c:lblOffset val="100"/>
        <c:baseTimeUnit val="years"/>
      </c:dateAx>
      <c:valAx>
        <c:axId val="882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0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8.73</c:v>
                </c:pt>
                <c:pt idx="1">
                  <c:v>11.34</c:v>
                </c:pt>
                <c:pt idx="2">
                  <c:v>12.29</c:v>
                </c:pt>
                <c:pt idx="3">
                  <c:v>11.85</c:v>
                </c:pt>
                <c:pt idx="4">
                  <c:v>11.7</c:v>
                </c:pt>
              </c:numCache>
            </c:numRef>
          </c:val>
          <c:extLst>
            <c:ext xmlns:c16="http://schemas.microsoft.com/office/drawing/2014/chart" uri="{C3380CC4-5D6E-409C-BE32-E72D297353CC}">
              <c16:uniqueId val="{00000000-D2EC-43C8-83D9-2408C1BEB5CE}"/>
            </c:ext>
          </c:extLst>
        </c:ser>
        <c:dLbls>
          <c:showLegendKey val="0"/>
          <c:showVal val="0"/>
          <c:showCatName val="0"/>
          <c:showSerName val="0"/>
          <c:showPercent val="0"/>
          <c:showBubbleSize val="0"/>
        </c:dLbls>
        <c:gapWidth val="150"/>
        <c:axId val="31102080"/>
        <c:axId val="311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c:ext xmlns:c16="http://schemas.microsoft.com/office/drawing/2014/chart" uri="{C3380CC4-5D6E-409C-BE32-E72D297353CC}">
              <c16:uniqueId val="{00000001-D2EC-43C8-83D9-2408C1BEB5CE}"/>
            </c:ext>
          </c:extLst>
        </c:ser>
        <c:dLbls>
          <c:showLegendKey val="0"/>
          <c:showVal val="0"/>
          <c:showCatName val="0"/>
          <c:showSerName val="0"/>
          <c:showPercent val="0"/>
          <c:showBubbleSize val="0"/>
        </c:dLbls>
        <c:marker val="1"/>
        <c:smooth val="0"/>
        <c:axId val="31102080"/>
        <c:axId val="31104000"/>
      </c:lineChart>
      <c:dateAx>
        <c:axId val="31102080"/>
        <c:scaling>
          <c:orientation val="minMax"/>
        </c:scaling>
        <c:delete val="1"/>
        <c:axPos val="b"/>
        <c:numFmt formatCode="ge" sourceLinked="1"/>
        <c:majorTickMark val="none"/>
        <c:minorTickMark val="none"/>
        <c:tickLblPos val="none"/>
        <c:crossAx val="31104000"/>
        <c:crosses val="autoZero"/>
        <c:auto val="1"/>
        <c:lblOffset val="100"/>
        <c:baseTimeUnit val="years"/>
      </c:dateAx>
      <c:valAx>
        <c:axId val="311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A7-478D-8A85-75D66CE5059B}"/>
            </c:ext>
          </c:extLst>
        </c:ser>
        <c:dLbls>
          <c:showLegendKey val="0"/>
          <c:showVal val="0"/>
          <c:showCatName val="0"/>
          <c:showSerName val="0"/>
          <c:showPercent val="0"/>
          <c:showBubbleSize val="0"/>
        </c:dLbls>
        <c:gapWidth val="150"/>
        <c:axId val="31216768"/>
        <c:axId val="312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c:ext xmlns:c16="http://schemas.microsoft.com/office/drawing/2014/chart" uri="{C3380CC4-5D6E-409C-BE32-E72D297353CC}">
              <c16:uniqueId val="{00000001-3DA7-478D-8A85-75D66CE5059B}"/>
            </c:ext>
          </c:extLst>
        </c:ser>
        <c:dLbls>
          <c:showLegendKey val="0"/>
          <c:showVal val="0"/>
          <c:showCatName val="0"/>
          <c:showSerName val="0"/>
          <c:showPercent val="0"/>
          <c:showBubbleSize val="0"/>
        </c:dLbls>
        <c:marker val="1"/>
        <c:smooth val="0"/>
        <c:axId val="31216768"/>
        <c:axId val="31218688"/>
      </c:lineChart>
      <c:dateAx>
        <c:axId val="31216768"/>
        <c:scaling>
          <c:orientation val="minMax"/>
        </c:scaling>
        <c:delete val="1"/>
        <c:axPos val="b"/>
        <c:numFmt formatCode="ge" sourceLinked="1"/>
        <c:majorTickMark val="none"/>
        <c:minorTickMark val="none"/>
        <c:tickLblPos val="none"/>
        <c:crossAx val="31218688"/>
        <c:crosses val="autoZero"/>
        <c:auto val="1"/>
        <c:lblOffset val="100"/>
        <c:baseTimeUnit val="years"/>
      </c:dateAx>
      <c:valAx>
        <c:axId val="3121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1436.87</c:v>
                </c:pt>
                <c:pt idx="1">
                  <c:v>1408.99</c:v>
                </c:pt>
                <c:pt idx="2">
                  <c:v>475.82</c:v>
                </c:pt>
                <c:pt idx="3">
                  <c:v>275.85000000000002</c:v>
                </c:pt>
                <c:pt idx="4">
                  <c:v>483.11</c:v>
                </c:pt>
              </c:numCache>
            </c:numRef>
          </c:val>
          <c:extLst>
            <c:ext xmlns:c16="http://schemas.microsoft.com/office/drawing/2014/chart" uri="{C3380CC4-5D6E-409C-BE32-E72D297353CC}">
              <c16:uniqueId val="{00000000-0382-4963-8944-06E5BF577D8D}"/>
            </c:ext>
          </c:extLst>
        </c:ser>
        <c:dLbls>
          <c:showLegendKey val="0"/>
          <c:showVal val="0"/>
          <c:showCatName val="0"/>
          <c:showSerName val="0"/>
          <c:showPercent val="0"/>
          <c:showBubbleSize val="0"/>
        </c:dLbls>
        <c:gapWidth val="150"/>
        <c:axId val="31255168"/>
        <c:axId val="3126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c:ext xmlns:c16="http://schemas.microsoft.com/office/drawing/2014/chart" uri="{C3380CC4-5D6E-409C-BE32-E72D297353CC}">
              <c16:uniqueId val="{00000001-0382-4963-8944-06E5BF577D8D}"/>
            </c:ext>
          </c:extLst>
        </c:ser>
        <c:dLbls>
          <c:showLegendKey val="0"/>
          <c:showVal val="0"/>
          <c:showCatName val="0"/>
          <c:showSerName val="0"/>
          <c:showPercent val="0"/>
          <c:showBubbleSize val="0"/>
        </c:dLbls>
        <c:marker val="1"/>
        <c:smooth val="0"/>
        <c:axId val="31255168"/>
        <c:axId val="31261440"/>
      </c:lineChart>
      <c:dateAx>
        <c:axId val="31255168"/>
        <c:scaling>
          <c:orientation val="minMax"/>
        </c:scaling>
        <c:delete val="1"/>
        <c:axPos val="b"/>
        <c:numFmt formatCode="ge" sourceLinked="1"/>
        <c:majorTickMark val="none"/>
        <c:minorTickMark val="none"/>
        <c:tickLblPos val="none"/>
        <c:crossAx val="31261440"/>
        <c:crosses val="autoZero"/>
        <c:auto val="1"/>
        <c:lblOffset val="100"/>
        <c:baseTimeUnit val="years"/>
      </c:dateAx>
      <c:valAx>
        <c:axId val="31261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167.24</c:v>
                </c:pt>
                <c:pt idx="1">
                  <c:v>158.15</c:v>
                </c:pt>
                <c:pt idx="2">
                  <c:v>151.06</c:v>
                </c:pt>
                <c:pt idx="3">
                  <c:v>144.5</c:v>
                </c:pt>
                <c:pt idx="4">
                  <c:v>132.65</c:v>
                </c:pt>
              </c:numCache>
            </c:numRef>
          </c:val>
          <c:extLst>
            <c:ext xmlns:c16="http://schemas.microsoft.com/office/drawing/2014/chart" uri="{C3380CC4-5D6E-409C-BE32-E72D297353CC}">
              <c16:uniqueId val="{00000000-5E12-4959-AE0A-9D37B4D49C75}"/>
            </c:ext>
          </c:extLst>
        </c:ser>
        <c:dLbls>
          <c:showLegendKey val="0"/>
          <c:showVal val="0"/>
          <c:showCatName val="0"/>
          <c:showSerName val="0"/>
          <c:showPercent val="0"/>
          <c:showBubbleSize val="0"/>
        </c:dLbls>
        <c:gapWidth val="150"/>
        <c:axId val="31277824"/>
        <c:axId val="3127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c:ext xmlns:c16="http://schemas.microsoft.com/office/drawing/2014/chart" uri="{C3380CC4-5D6E-409C-BE32-E72D297353CC}">
              <c16:uniqueId val="{00000001-5E12-4959-AE0A-9D37B4D49C75}"/>
            </c:ext>
          </c:extLst>
        </c:ser>
        <c:dLbls>
          <c:showLegendKey val="0"/>
          <c:showVal val="0"/>
          <c:showCatName val="0"/>
          <c:showSerName val="0"/>
          <c:showPercent val="0"/>
          <c:showBubbleSize val="0"/>
        </c:dLbls>
        <c:marker val="1"/>
        <c:smooth val="0"/>
        <c:axId val="31277824"/>
        <c:axId val="31279744"/>
      </c:lineChart>
      <c:dateAx>
        <c:axId val="31277824"/>
        <c:scaling>
          <c:orientation val="minMax"/>
        </c:scaling>
        <c:delete val="1"/>
        <c:axPos val="b"/>
        <c:numFmt formatCode="ge" sourceLinked="1"/>
        <c:majorTickMark val="none"/>
        <c:minorTickMark val="none"/>
        <c:tickLblPos val="none"/>
        <c:crossAx val="31279744"/>
        <c:crosses val="autoZero"/>
        <c:auto val="1"/>
        <c:lblOffset val="100"/>
        <c:baseTimeUnit val="years"/>
      </c:dateAx>
      <c:valAx>
        <c:axId val="3127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27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104.73</c:v>
                </c:pt>
                <c:pt idx="1">
                  <c:v>103.61</c:v>
                </c:pt>
                <c:pt idx="2">
                  <c:v>109.71</c:v>
                </c:pt>
                <c:pt idx="3">
                  <c:v>116.59</c:v>
                </c:pt>
                <c:pt idx="4">
                  <c:v>111.46</c:v>
                </c:pt>
              </c:numCache>
            </c:numRef>
          </c:val>
          <c:extLst>
            <c:ext xmlns:c16="http://schemas.microsoft.com/office/drawing/2014/chart" uri="{C3380CC4-5D6E-409C-BE32-E72D297353CC}">
              <c16:uniqueId val="{00000000-4F2E-458C-987B-04695FE5A84F}"/>
            </c:ext>
          </c:extLst>
        </c:ser>
        <c:dLbls>
          <c:showLegendKey val="0"/>
          <c:showVal val="0"/>
          <c:showCatName val="0"/>
          <c:showSerName val="0"/>
          <c:showPercent val="0"/>
          <c:showBubbleSize val="0"/>
        </c:dLbls>
        <c:gapWidth val="150"/>
        <c:axId val="31391744"/>
        <c:axId val="313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c:ext xmlns:c16="http://schemas.microsoft.com/office/drawing/2014/chart" uri="{C3380CC4-5D6E-409C-BE32-E72D297353CC}">
              <c16:uniqueId val="{00000001-4F2E-458C-987B-04695FE5A84F}"/>
            </c:ext>
          </c:extLst>
        </c:ser>
        <c:dLbls>
          <c:showLegendKey val="0"/>
          <c:showVal val="0"/>
          <c:showCatName val="0"/>
          <c:showSerName val="0"/>
          <c:showPercent val="0"/>
          <c:showBubbleSize val="0"/>
        </c:dLbls>
        <c:marker val="1"/>
        <c:smooth val="0"/>
        <c:axId val="31391744"/>
        <c:axId val="31393664"/>
      </c:lineChart>
      <c:dateAx>
        <c:axId val="31391744"/>
        <c:scaling>
          <c:orientation val="minMax"/>
        </c:scaling>
        <c:delete val="1"/>
        <c:axPos val="b"/>
        <c:numFmt formatCode="ge" sourceLinked="1"/>
        <c:majorTickMark val="none"/>
        <c:minorTickMark val="none"/>
        <c:tickLblPos val="none"/>
        <c:crossAx val="31393664"/>
        <c:crosses val="autoZero"/>
        <c:auto val="1"/>
        <c:lblOffset val="100"/>
        <c:baseTimeUnit val="years"/>
      </c:dateAx>
      <c:valAx>
        <c:axId val="31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231.9</c:v>
                </c:pt>
                <c:pt idx="1">
                  <c:v>234.15</c:v>
                </c:pt>
                <c:pt idx="2">
                  <c:v>218.24</c:v>
                </c:pt>
                <c:pt idx="3">
                  <c:v>197.11</c:v>
                </c:pt>
                <c:pt idx="4">
                  <c:v>205.26</c:v>
                </c:pt>
              </c:numCache>
            </c:numRef>
          </c:val>
          <c:extLst>
            <c:ext xmlns:c16="http://schemas.microsoft.com/office/drawing/2014/chart" uri="{C3380CC4-5D6E-409C-BE32-E72D297353CC}">
              <c16:uniqueId val="{00000000-0AF6-4FC3-ADED-CC4DDD7EC7DF}"/>
            </c:ext>
          </c:extLst>
        </c:ser>
        <c:dLbls>
          <c:showLegendKey val="0"/>
          <c:showVal val="0"/>
          <c:showCatName val="0"/>
          <c:showSerName val="0"/>
          <c:showPercent val="0"/>
          <c:showBubbleSize val="0"/>
        </c:dLbls>
        <c:gapWidth val="150"/>
        <c:axId val="31419392"/>
        <c:axId val="3142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c:ext xmlns:c16="http://schemas.microsoft.com/office/drawing/2014/chart" uri="{C3380CC4-5D6E-409C-BE32-E72D297353CC}">
              <c16:uniqueId val="{00000001-0AF6-4FC3-ADED-CC4DDD7EC7DF}"/>
            </c:ext>
          </c:extLst>
        </c:ser>
        <c:dLbls>
          <c:showLegendKey val="0"/>
          <c:showVal val="0"/>
          <c:showCatName val="0"/>
          <c:showSerName val="0"/>
          <c:showPercent val="0"/>
          <c:showBubbleSize val="0"/>
        </c:dLbls>
        <c:marker val="1"/>
        <c:smooth val="0"/>
        <c:axId val="31419392"/>
        <c:axId val="31421568"/>
      </c:lineChart>
      <c:dateAx>
        <c:axId val="31419392"/>
        <c:scaling>
          <c:orientation val="minMax"/>
        </c:scaling>
        <c:delete val="1"/>
        <c:axPos val="b"/>
        <c:numFmt formatCode="ge" sourceLinked="1"/>
        <c:majorTickMark val="none"/>
        <c:minorTickMark val="none"/>
        <c:tickLblPos val="none"/>
        <c:crossAx val="31421568"/>
        <c:crosses val="autoZero"/>
        <c:auto val="1"/>
        <c:lblOffset val="100"/>
        <c:baseTimeUnit val="years"/>
      </c:dateAx>
      <c:valAx>
        <c:axId val="3142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63.72</c:v>
                </c:pt>
                <c:pt idx="1">
                  <c:v>62.1</c:v>
                </c:pt>
                <c:pt idx="2">
                  <c:v>61.14</c:v>
                </c:pt>
                <c:pt idx="3">
                  <c:v>61.46</c:v>
                </c:pt>
                <c:pt idx="4">
                  <c:v>60.77</c:v>
                </c:pt>
              </c:numCache>
            </c:numRef>
          </c:val>
          <c:extLst>
            <c:ext xmlns:c16="http://schemas.microsoft.com/office/drawing/2014/chart" uri="{C3380CC4-5D6E-409C-BE32-E72D297353CC}">
              <c16:uniqueId val="{00000000-5BF5-4723-8D8F-53FC5ABD747A}"/>
            </c:ext>
          </c:extLst>
        </c:ser>
        <c:dLbls>
          <c:showLegendKey val="0"/>
          <c:showVal val="0"/>
          <c:showCatName val="0"/>
          <c:showSerName val="0"/>
          <c:showPercent val="0"/>
          <c:showBubbleSize val="0"/>
        </c:dLbls>
        <c:gapWidth val="150"/>
        <c:axId val="31435392"/>
        <c:axId val="3146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c:ext xmlns:c16="http://schemas.microsoft.com/office/drawing/2014/chart" uri="{C3380CC4-5D6E-409C-BE32-E72D297353CC}">
              <c16:uniqueId val="{00000001-5BF5-4723-8D8F-53FC5ABD747A}"/>
            </c:ext>
          </c:extLst>
        </c:ser>
        <c:dLbls>
          <c:showLegendKey val="0"/>
          <c:showVal val="0"/>
          <c:showCatName val="0"/>
          <c:showSerName val="0"/>
          <c:showPercent val="0"/>
          <c:showBubbleSize val="0"/>
        </c:dLbls>
        <c:marker val="1"/>
        <c:smooth val="0"/>
        <c:axId val="31435392"/>
        <c:axId val="31466240"/>
      </c:lineChart>
      <c:dateAx>
        <c:axId val="31435392"/>
        <c:scaling>
          <c:orientation val="minMax"/>
        </c:scaling>
        <c:delete val="1"/>
        <c:axPos val="b"/>
        <c:numFmt formatCode="ge" sourceLinked="1"/>
        <c:majorTickMark val="none"/>
        <c:minorTickMark val="none"/>
        <c:tickLblPos val="none"/>
        <c:crossAx val="31466240"/>
        <c:crosses val="autoZero"/>
        <c:auto val="1"/>
        <c:lblOffset val="100"/>
        <c:baseTimeUnit val="years"/>
      </c:dateAx>
      <c:valAx>
        <c:axId val="314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90.55</c:v>
                </c:pt>
                <c:pt idx="1">
                  <c:v>91.2</c:v>
                </c:pt>
                <c:pt idx="2">
                  <c:v>91.57</c:v>
                </c:pt>
                <c:pt idx="3">
                  <c:v>91.54</c:v>
                </c:pt>
                <c:pt idx="4">
                  <c:v>93.16</c:v>
                </c:pt>
              </c:numCache>
            </c:numRef>
          </c:val>
          <c:extLst>
            <c:ext xmlns:c16="http://schemas.microsoft.com/office/drawing/2014/chart" uri="{C3380CC4-5D6E-409C-BE32-E72D297353CC}">
              <c16:uniqueId val="{00000000-5BBB-4BFD-84FA-DA5BF735B879}"/>
            </c:ext>
          </c:extLst>
        </c:ser>
        <c:dLbls>
          <c:showLegendKey val="0"/>
          <c:showVal val="0"/>
          <c:showCatName val="0"/>
          <c:showSerName val="0"/>
          <c:showPercent val="0"/>
          <c:showBubbleSize val="0"/>
        </c:dLbls>
        <c:gapWidth val="150"/>
        <c:axId val="31500544"/>
        <c:axId val="31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c:ext xmlns:c16="http://schemas.microsoft.com/office/drawing/2014/chart" uri="{C3380CC4-5D6E-409C-BE32-E72D297353CC}">
              <c16:uniqueId val="{00000001-5BBB-4BFD-84FA-DA5BF735B879}"/>
            </c:ext>
          </c:extLst>
        </c:ser>
        <c:dLbls>
          <c:showLegendKey val="0"/>
          <c:showVal val="0"/>
          <c:showCatName val="0"/>
          <c:showSerName val="0"/>
          <c:showPercent val="0"/>
          <c:showBubbleSize val="0"/>
        </c:dLbls>
        <c:marker val="1"/>
        <c:smooth val="0"/>
        <c:axId val="31500544"/>
        <c:axId val="31506816"/>
      </c:lineChart>
      <c:dateAx>
        <c:axId val="31500544"/>
        <c:scaling>
          <c:orientation val="minMax"/>
        </c:scaling>
        <c:delete val="1"/>
        <c:axPos val="b"/>
        <c:numFmt formatCode="ge" sourceLinked="1"/>
        <c:majorTickMark val="none"/>
        <c:minorTickMark val="none"/>
        <c:tickLblPos val="none"/>
        <c:crossAx val="31506816"/>
        <c:crosses val="autoZero"/>
        <c:auto val="1"/>
        <c:lblOffset val="100"/>
        <c:baseTimeUnit val="years"/>
      </c:dateAx>
      <c:valAx>
        <c:axId val="315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5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宮城県　利府町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60" t="s">
        <v>119</v>
      </c>
      <c r="AE8" s="60"/>
      <c r="AF8" s="60"/>
      <c r="AG8" s="60"/>
      <c r="AH8" s="60"/>
      <c r="AI8" s="60"/>
      <c r="AJ8" s="60"/>
      <c r="AK8" s="5"/>
      <c r="AL8" s="61">
        <f>データ!$R$6</f>
        <v>36287</v>
      </c>
      <c r="AM8" s="61"/>
      <c r="AN8" s="61"/>
      <c r="AO8" s="61"/>
      <c r="AP8" s="61"/>
      <c r="AQ8" s="61"/>
      <c r="AR8" s="61"/>
      <c r="AS8" s="61"/>
      <c r="AT8" s="51">
        <f>データ!$S$6</f>
        <v>44.89</v>
      </c>
      <c r="AU8" s="52"/>
      <c r="AV8" s="52"/>
      <c r="AW8" s="52"/>
      <c r="AX8" s="52"/>
      <c r="AY8" s="52"/>
      <c r="AZ8" s="52"/>
      <c r="BA8" s="52"/>
      <c r="BB8" s="53">
        <f>データ!$T$6</f>
        <v>808.35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86.2</v>
      </c>
      <c r="J10" s="52"/>
      <c r="K10" s="52"/>
      <c r="L10" s="52"/>
      <c r="M10" s="52"/>
      <c r="N10" s="52"/>
      <c r="O10" s="64"/>
      <c r="P10" s="53">
        <f>データ!$P$6</f>
        <v>100</v>
      </c>
      <c r="Q10" s="53"/>
      <c r="R10" s="53"/>
      <c r="S10" s="53"/>
      <c r="T10" s="53"/>
      <c r="U10" s="53"/>
      <c r="V10" s="53"/>
      <c r="W10" s="61">
        <f>データ!$Q$6</f>
        <v>3996</v>
      </c>
      <c r="X10" s="61"/>
      <c r="Y10" s="61"/>
      <c r="Z10" s="61"/>
      <c r="AA10" s="61"/>
      <c r="AB10" s="61"/>
      <c r="AC10" s="61"/>
      <c r="AD10" s="2"/>
      <c r="AE10" s="2"/>
      <c r="AF10" s="2"/>
      <c r="AG10" s="2"/>
      <c r="AH10" s="5"/>
      <c r="AI10" s="5"/>
      <c r="AJ10" s="5"/>
      <c r="AK10" s="5"/>
      <c r="AL10" s="61">
        <f>データ!$U$6</f>
        <v>36205</v>
      </c>
      <c r="AM10" s="61"/>
      <c r="AN10" s="61"/>
      <c r="AO10" s="61"/>
      <c r="AP10" s="61"/>
      <c r="AQ10" s="61"/>
      <c r="AR10" s="61"/>
      <c r="AS10" s="61"/>
      <c r="AT10" s="51">
        <f>データ!$V$6</f>
        <v>44.89</v>
      </c>
      <c r="AU10" s="52"/>
      <c r="AV10" s="52"/>
      <c r="AW10" s="52"/>
      <c r="AX10" s="52"/>
      <c r="AY10" s="52"/>
      <c r="AZ10" s="52"/>
      <c r="BA10" s="52"/>
      <c r="BB10" s="53">
        <f>データ!$W$6</f>
        <v>806.53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44067</v>
      </c>
      <c r="D6" s="34">
        <f t="shared" si="3"/>
        <v>46</v>
      </c>
      <c r="E6" s="34">
        <f t="shared" si="3"/>
        <v>1</v>
      </c>
      <c r="F6" s="34">
        <f t="shared" si="3"/>
        <v>0</v>
      </c>
      <c r="G6" s="34">
        <f t="shared" si="3"/>
        <v>1</v>
      </c>
      <c r="H6" s="34" t="str">
        <f t="shared" si="3"/>
        <v>宮城県　利府町</v>
      </c>
      <c r="I6" s="34" t="str">
        <f t="shared" si="3"/>
        <v>法適用</v>
      </c>
      <c r="J6" s="34" t="str">
        <f t="shared" si="3"/>
        <v>水道事業</v>
      </c>
      <c r="K6" s="34" t="str">
        <f t="shared" si="3"/>
        <v>末端給水事業</v>
      </c>
      <c r="L6" s="34" t="str">
        <f t="shared" si="3"/>
        <v>A5</v>
      </c>
      <c r="M6" s="34">
        <f t="shared" si="3"/>
        <v>0</v>
      </c>
      <c r="N6" s="35" t="str">
        <f t="shared" si="3"/>
        <v>-</v>
      </c>
      <c r="O6" s="35">
        <f t="shared" si="3"/>
        <v>86.2</v>
      </c>
      <c r="P6" s="35">
        <f t="shared" si="3"/>
        <v>100</v>
      </c>
      <c r="Q6" s="35">
        <f t="shared" si="3"/>
        <v>3996</v>
      </c>
      <c r="R6" s="35">
        <f t="shared" si="3"/>
        <v>36287</v>
      </c>
      <c r="S6" s="35">
        <f t="shared" si="3"/>
        <v>44.89</v>
      </c>
      <c r="T6" s="35">
        <f t="shared" si="3"/>
        <v>808.35</v>
      </c>
      <c r="U6" s="35">
        <f t="shared" si="3"/>
        <v>36205</v>
      </c>
      <c r="V6" s="35">
        <f t="shared" si="3"/>
        <v>44.89</v>
      </c>
      <c r="W6" s="35">
        <f t="shared" si="3"/>
        <v>806.53</v>
      </c>
      <c r="X6" s="36">
        <f>IF(X7="",NA(),X7)</f>
        <v>114.55</v>
      </c>
      <c r="Y6" s="36">
        <f t="shared" ref="Y6:AG6" si="4">IF(Y7="",NA(),Y7)</f>
        <v>110.36</v>
      </c>
      <c r="Z6" s="36">
        <f t="shared" si="4"/>
        <v>114.36</v>
      </c>
      <c r="AA6" s="36">
        <f t="shared" si="4"/>
        <v>120.39</v>
      </c>
      <c r="AB6" s="36">
        <f t="shared" si="4"/>
        <v>114.84</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1436.87</v>
      </c>
      <c r="AU6" s="36">
        <f t="shared" ref="AU6:BC6" si="6">IF(AU7="",NA(),AU7)</f>
        <v>1408.99</v>
      </c>
      <c r="AV6" s="36">
        <f t="shared" si="6"/>
        <v>475.82</v>
      </c>
      <c r="AW6" s="36">
        <f t="shared" si="6"/>
        <v>275.85000000000002</v>
      </c>
      <c r="AX6" s="36">
        <f t="shared" si="6"/>
        <v>483.11</v>
      </c>
      <c r="AY6" s="36">
        <f t="shared" si="6"/>
        <v>852.01</v>
      </c>
      <c r="AZ6" s="36">
        <f t="shared" si="6"/>
        <v>909.68</v>
      </c>
      <c r="BA6" s="36">
        <f t="shared" si="6"/>
        <v>382.09</v>
      </c>
      <c r="BB6" s="36">
        <f t="shared" si="6"/>
        <v>371.31</v>
      </c>
      <c r="BC6" s="36">
        <f t="shared" si="6"/>
        <v>377.63</v>
      </c>
      <c r="BD6" s="35" t="str">
        <f>IF(BD7="","",IF(BD7="-","【-】","【"&amp;SUBSTITUTE(TEXT(BD7,"#,##0.00"),"-","△")&amp;"】"))</f>
        <v>【262.87】</v>
      </c>
      <c r="BE6" s="36">
        <f>IF(BE7="",NA(),BE7)</f>
        <v>167.24</v>
      </c>
      <c r="BF6" s="36">
        <f t="shared" ref="BF6:BN6" si="7">IF(BF7="",NA(),BF7)</f>
        <v>158.15</v>
      </c>
      <c r="BG6" s="36">
        <f t="shared" si="7"/>
        <v>151.06</v>
      </c>
      <c r="BH6" s="36">
        <f t="shared" si="7"/>
        <v>144.5</v>
      </c>
      <c r="BI6" s="36">
        <f t="shared" si="7"/>
        <v>132.65</v>
      </c>
      <c r="BJ6" s="36">
        <f t="shared" si="7"/>
        <v>391.4</v>
      </c>
      <c r="BK6" s="36">
        <f t="shared" si="7"/>
        <v>382.65</v>
      </c>
      <c r="BL6" s="36">
        <f t="shared" si="7"/>
        <v>385.06</v>
      </c>
      <c r="BM6" s="36">
        <f t="shared" si="7"/>
        <v>373.09</v>
      </c>
      <c r="BN6" s="36">
        <f t="shared" si="7"/>
        <v>364.71</v>
      </c>
      <c r="BO6" s="35" t="str">
        <f>IF(BO7="","",IF(BO7="-","【-】","【"&amp;SUBSTITUTE(TEXT(BO7,"#,##0.00"),"-","△")&amp;"】"))</f>
        <v>【270.87】</v>
      </c>
      <c r="BP6" s="36">
        <f>IF(BP7="",NA(),BP7)</f>
        <v>104.73</v>
      </c>
      <c r="BQ6" s="36">
        <f t="shared" ref="BQ6:BY6" si="8">IF(BQ7="",NA(),BQ7)</f>
        <v>103.61</v>
      </c>
      <c r="BR6" s="36">
        <f t="shared" si="8"/>
        <v>109.71</v>
      </c>
      <c r="BS6" s="36">
        <f t="shared" si="8"/>
        <v>116.59</v>
      </c>
      <c r="BT6" s="36">
        <f t="shared" si="8"/>
        <v>111.46</v>
      </c>
      <c r="BU6" s="36">
        <f t="shared" si="8"/>
        <v>95.91</v>
      </c>
      <c r="BV6" s="36">
        <f t="shared" si="8"/>
        <v>96.1</v>
      </c>
      <c r="BW6" s="36">
        <f t="shared" si="8"/>
        <v>99.07</v>
      </c>
      <c r="BX6" s="36">
        <f t="shared" si="8"/>
        <v>99.99</v>
      </c>
      <c r="BY6" s="36">
        <f t="shared" si="8"/>
        <v>100.65</v>
      </c>
      <c r="BZ6" s="35" t="str">
        <f>IF(BZ7="","",IF(BZ7="-","【-】","【"&amp;SUBSTITUTE(TEXT(BZ7,"#,##0.00"),"-","△")&amp;"】"))</f>
        <v>【105.59】</v>
      </c>
      <c r="CA6" s="36">
        <f>IF(CA7="",NA(),CA7)</f>
        <v>231.9</v>
      </c>
      <c r="CB6" s="36">
        <f t="shared" ref="CB6:CJ6" si="9">IF(CB7="",NA(),CB7)</f>
        <v>234.15</v>
      </c>
      <c r="CC6" s="36">
        <f t="shared" si="9"/>
        <v>218.24</v>
      </c>
      <c r="CD6" s="36">
        <f t="shared" si="9"/>
        <v>197.11</v>
      </c>
      <c r="CE6" s="36">
        <f t="shared" si="9"/>
        <v>205.26</v>
      </c>
      <c r="CF6" s="36">
        <f t="shared" si="9"/>
        <v>179.29</v>
      </c>
      <c r="CG6" s="36">
        <f t="shared" si="9"/>
        <v>178.39</v>
      </c>
      <c r="CH6" s="36">
        <f t="shared" si="9"/>
        <v>173.03</v>
      </c>
      <c r="CI6" s="36">
        <f t="shared" si="9"/>
        <v>171.15</v>
      </c>
      <c r="CJ6" s="36">
        <f t="shared" si="9"/>
        <v>170.19</v>
      </c>
      <c r="CK6" s="35" t="str">
        <f>IF(CK7="","",IF(CK7="-","【-】","【"&amp;SUBSTITUTE(TEXT(CK7,"#,##0.00"),"-","△")&amp;"】"))</f>
        <v>【163.27】</v>
      </c>
      <c r="CL6" s="36">
        <f>IF(CL7="",NA(),CL7)</f>
        <v>63.72</v>
      </c>
      <c r="CM6" s="36">
        <f t="shared" ref="CM6:CU6" si="10">IF(CM7="",NA(),CM7)</f>
        <v>62.1</v>
      </c>
      <c r="CN6" s="36">
        <f t="shared" si="10"/>
        <v>61.14</v>
      </c>
      <c r="CO6" s="36">
        <f t="shared" si="10"/>
        <v>61.46</v>
      </c>
      <c r="CP6" s="36">
        <f t="shared" si="10"/>
        <v>60.77</v>
      </c>
      <c r="CQ6" s="36">
        <f t="shared" si="10"/>
        <v>59.09</v>
      </c>
      <c r="CR6" s="36">
        <f t="shared" si="10"/>
        <v>59.23</v>
      </c>
      <c r="CS6" s="36">
        <f t="shared" si="10"/>
        <v>58.58</v>
      </c>
      <c r="CT6" s="36">
        <f t="shared" si="10"/>
        <v>58.53</v>
      </c>
      <c r="CU6" s="36">
        <f t="shared" si="10"/>
        <v>59.01</v>
      </c>
      <c r="CV6" s="35" t="str">
        <f>IF(CV7="","",IF(CV7="-","【-】","【"&amp;SUBSTITUTE(TEXT(CV7,"#,##0.00"),"-","△")&amp;"】"))</f>
        <v>【59.94】</v>
      </c>
      <c r="CW6" s="36">
        <f>IF(CW7="",NA(),CW7)</f>
        <v>90.55</v>
      </c>
      <c r="CX6" s="36">
        <f t="shared" ref="CX6:DF6" si="11">IF(CX7="",NA(),CX7)</f>
        <v>91.2</v>
      </c>
      <c r="CY6" s="36">
        <f t="shared" si="11"/>
        <v>91.57</v>
      </c>
      <c r="CZ6" s="36">
        <f t="shared" si="11"/>
        <v>91.54</v>
      </c>
      <c r="DA6" s="36">
        <f t="shared" si="11"/>
        <v>93.16</v>
      </c>
      <c r="DB6" s="36">
        <f t="shared" si="11"/>
        <v>85.4</v>
      </c>
      <c r="DC6" s="36">
        <f t="shared" si="11"/>
        <v>85.53</v>
      </c>
      <c r="DD6" s="36">
        <f t="shared" si="11"/>
        <v>85.23</v>
      </c>
      <c r="DE6" s="36">
        <f t="shared" si="11"/>
        <v>85.26</v>
      </c>
      <c r="DF6" s="36">
        <f t="shared" si="11"/>
        <v>85.37</v>
      </c>
      <c r="DG6" s="35" t="str">
        <f>IF(DG7="","",IF(DG7="-","【-】","【"&amp;SUBSTITUTE(TEXT(DG7,"#,##0.00"),"-","△")&amp;"】"))</f>
        <v>【90.22】</v>
      </c>
      <c r="DH6" s="36">
        <f>IF(DH7="",NA(),DH7)</f>
        <v>42.79</v>
      </c>
      <c r="DI6" s="36">
        <f t="shared" ref="DI6:DQ6" si="12">IF(DI7="",NA(),DI7)</f>
        <v>44.16</v>
      </c>
      <c r="DJ6" s="36">
        <f t="shared" si="12"/>
        <v>48.05</v>
      </c>
      <c r="DK6" s="36">
        <f t="shared" si="12"/>
        <v>46.77</v>
      </c>
      <c r="DL6" s="36">
        <f t="shared" si="12"/>
        <v>48.46</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8.73</v>
      </c>
      <c r="DT6" s="36">
        <f t="shared" ref="DT6:EB6" si="13">IF(DT7="",NA(),DT7)</f>
        <v>11.34</v>
      </c>
      <c r="DU6" s="36">
        <f t="shared" si="13"/>
        <v>12.29</v>
      </c>
      <c r="DV6" s="36">
        <f t="shared" si="13"/>
        <v>11.85</v>
      </c>
      <c r="DW6" s="36">
        <f t="shared" si="13"/>
        <v>11.7</v>
      </c>
      <c r="DX6" s="36">
        <f t="shared" si="13"/>
        <v>7.8</v>
      </c>
      <c r="DY6" s="36">
        <f t="shared" si="13"/>
        <v>8.39</v>
      </c>
      <c r="DZ6" s="36">
        <f t="shared" si="13"/>
        <v>10.09</v>
      </c>
      <c r="EA6" s="36">
        <f t="shared" si="13"/>
        <v>10.54</v>
      </c>
      <c r="EB6" s="36">
        <f t="shared" si="13"/>
        <v>12.03</v>
      </c>
      <c r="EC6" s="35" t="str">
        <f>IF(EC7="","",IF(EC7="-","【-】","【"&amp;SUBSTITUTE(TEXT(EC7,"#,##0.00"),"-","△")&amp;"】"))</f>
        <v>【15.00】</v>
      </c>
      <c r="ED6" s="36">
        <f>IF(ED7="",NA(),ED7)</f>
        <v>0.04</v>
      </c>
      <c r="EE6" s="36">
        <f t="shared" ref="EE6:EM6" si="14">IF(EE7="",NA(),EE7)</f>
        <v>0.39</v>
      </c>
      <c r="EF6" s="36">
        <f t="shared" si="14"/>
        <v>0.34</v>
      </c>
      <c r="EG6" s="36">
        <f t="shared" si="14"/>
        <v>0.2</v>
      </c>
      <c r="EH6" s="36">
        <f t="shared" si="14"/>
        <v>0.12</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x14ac:dyDescent="0.15">
      <c r="A7" s="29"/>
      <c r="B7" s="38">
        <v>2016</v>
      </c>
      <c r="C7" s="38">
        <v>44067</v>
      </c>
      <c r="D7" s="38">
        <v>46</v>
      </c>
      <c r="E7" s="38">
        <v>1</v>
      </c>
      <c r="F7" s="38">
        <v>0</v>
      </c>
      <c r="G7" s="38">
        <v>1</v>
      </c>
      <c r="H7" s="38" t="s">
        <v>105</v>
      </c>
      <c r="I7" s="38" t="s">
        <v>106</v>
      </c>
      <c r="J7" s="38" t="s">
        <v>107</v>
      </c>
      <c r="K7" s="38" t="s">
        <v>108</v>
      </c>
      <c r="L7" s="38" t="s">
        <v>109</v>
      </c>
      <c r="M7" s="38"/>
      <c r="N7" s="39" t="s">
        <v>110</v>
      </c>
      <c r="O7" s="39">
        <v>86.2</v>
      </c>
      <c r="P7" s="39">
        <v>100</v>
      </c>
      <c r="Q7" s="39">
        <v>3996</v>
      </c>
      <c r="R7" s="39">
        <v>36287</v>
      </c>
      <c r="S7" s="39">
        <v>44.89</v>
      </c>
      <c r="T7" s="39">
        <v>808.35</v>
      </c>
      <c r="U7" s="39">
        <v>36205</v>
      </c>
      <c r="V7" s="39">
        <v>44.89</v>
      </c>
      <c r="W7" s="39">
        <v>806.53</v>
      </c>
      <c r="X7" s="39">
        <v>114.55</v>
      </c>
      <c r="Y7" s="39">
        <v>110.36</v>
      </c>
      <c r="Z7" s="39">
        <v>114.36</v>
      </c>
      <c r="AA7" s="39">
        <v>120.39</v>
      </c>
      <c r="AB7" s="39">
        <v>114.84</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1436.87</v>
      </c>
      <c r="AU7" s="39">
        <v>1408.99</v>
      </c>
      <c r="AV7" s="39">
        <v>475.82</v>
      </c>
      <c r="AW7" s="39">
        <v>275.85000000000002</v>
      </c>
      <c r="AX7" s="39">
        <v>483.11</v>
      </c>
      <c r="AY7" s="39">
        <v>852.01</v>
      </c>
      <c r="AZ7" s="39">
        <v>909.68</v>
      </c>
      <c r="BA7" s="39">
        <v>382.09</v>
      </c>
      <c r="BB7" s="39">
        <v>371.31</v>
      </c>
      <c r="BC7" s="39">
        <v>377.63</v>
      </c>
      <c r="BD7" s="39">
        <v>262.87</v>
      </c>
      <c r="BE7" s="39">
        <v>167.24</v>
      </c>
      <c r="BF7" s="39">
        <v>158.15</v>
      </c>
      <c r="BG7" s="39">
        <v>151.06</v>
      </c>
      <c r="BH7" s="39">
        <v>144.5</v>
      </c>
      <c r="BI7" s="39">
        <v>132.65</v>
      </c>
      <c r="BJ7" s="39">
        <v>391.4</v>
      </c>
      <c r="BK7" s="39">
        <v>382.65</v>
      </c>
      <c r="BL7" s="39">
        <v>385.06</v>
      </c>
      <c r="BM7" s="39">
        <v>373.09</v>
      </c>
      <c r="BN7" s="39">
        <v>364.71</v>
      </c>
      <c r="BO7" s="39">
        <v>270.87</v>
      </c>
      <c r="BP7" s="39">
        <v>104.73</v>
      </c>
      <c r="BQ7" s="39">
        <v>103.61</v>
      </c>
      <c r="BR7" s="39">
        <v>109.71</v>
      </c>
      <c r="BS7" s="39">
        <v>116.59</v>
      </c>
      <c r="BT7" s="39">
        <v>111.46</v>
      </c>
      <c r="BU7" s="39">
        <v>95.91</v>
      </c>
      <c r="BV7" s="39">
        <v>96.1</v>
      </c>
      <c r="BW7" s="39">
        <v>99.07</v>
      </c>
      <c r="BX7" s="39">
        <v>99.99</v>
      </c>
      <c r="BY7" s="39">
        <v>100.65</v>
      </c>
      <c r="BZ7" s="39">
        <v>105.59</v>
      </c>
      <c r="CA7" s="39">
        <v>231.9</v>
      </c>
      <c r="CB7" s="39">
        <v>234.15</v>
      </c>
      <c r="CC7" s="39">
        <v>218.24</v>
      </c>
      <c r="CD7" s="39">
        <v>197.11</v>
      </c>
      <c r="CE7" s="39">
        <v>205.26</v>
      </c>
      <c r="CF7" s="39">
        <v>179.29</v>
      </c>
      <c r="CG7" s="39">
        <v>178.39</v>
      </c>
      <c r="CH7" s="39">
        <v>173.03</v>
      </c>
      <c r="CI7" s="39">
        <v>171.15</v>
      </c>
      <c r="CJ7" s="39">
        <v>170.19</v>
      </c>
      <c r="CK7" s="39">
        <v>163.27000000000001</v>
      </c>
      <c r="CL7" s="39">
        <v>63.72</v>
      </c>
      <c r="CM7" s="39">
        <v>62.1</v>
      </c>
      <c r="CN7" s="39">
        <v>61.14</v>
      </c>
      <c r="CO7" s="39">
        <v>61.46</v>
      </c>
      <c r="CP7" s="39">
        <v>60.77</v>
      </c>
      <c r="CQ7" s="39">
        <v>59.09</v>
      </c>
      <c r="CR7" s="39">
        <v>59.23</v>
      </c>
      <c r="CS7" s="39">
        <v>58.58</v>
      </c>
      <c r="CT7" s="39">
        <v>58.53</v>
      </c>
      <c r="CU7" s="39">
        <v>59.01</v>
      </c>
      <c r="CV7" s="39">
        <v>59.94</v>
      </c>
      <c r="CW7" s="39">
        <v>90.55</v>
      </c>
      <c r="CX7" s="39">
        <v>91.2</v>
      </c>
      <c r="CY7" s="39">
        <v>91.57</v>
      </c>
      <c r="CZ7" s="39">
        <v>91.54</v>
      </c>
      <c r="DA7" s="39">
        <v>93.16</v>
      </c>
      <c r="DB7" s="39">
        <v>85.4</v>
      </c>
      <c r="DC7" s="39">
        <v>85.53</v>
      </c>
      <c r="DD7" s="39">
        <v>85.23</v>
      </c>
      <c r="DE7" s="39">
        <v>85.26</v>
      </c>
      <c r="DF7" s="39">
        <v>85.37</v>
      </c>
      <c r="DG7" s="39">
        <v>90.22</v>
      </c>
      <c r="DH7" s="39">
        <v>42.79</v>
      </c>
      <c r="DI7" s="39">
        <v>44.16</v>
      </c>
      <c r="DJ7" s="39">
        <v>48.05</v>
      </c>
      <c r="DK7" s="39">
        <v>46.77</v>
      </c>
      <c r="DL7" s="39">
        <v>48.46</v>
      </c>
      <c r="DM7" s="39">
        <v>36.36</v>
      </c>
      <c r="DN7" s="39">
        <v>37.340000000000003</v>
      </c>
      <c r="DO7" s="39">
        <v>44.31</v>
      </c>
      <c r="DP7" s="39">
        <v>45.75</v>
      </c>
      <c r="DQ7" s="39">
        <v>46.9</v>
      </c>
      <c r="DR7" s="39">
        <v>47.91</v>
      </c>
      <c r="DS7" s="39">
        <v>8.73</v>
      </c>
      <c r="DT7" s="39">
        <v>11.34</v>
      </c>
      <c r="DU7" s="39">
        <v>12.29</v>
      </c>
      <c r="DV7" s="39">
        <v>11.85</v>
      </c>
      <c r="DW7" s="39">
        <v>11.7</v>
      </c>
      <c r="DX7" s="39">
        <v>7.8</v>
      </c>
      <c r="DY7" s="39">
        <v>8.39</v>
      </c>
      <c r="DZ7" s="39">
        <v>10.09</v>
      </c>
      <c r="EA7" s="39">
        <v>10.54</v>
      </c>
      <c r="EB7" s="39">
        <v>12.03</v>
      </c>
      <c r="EC7" s="39">
        <v>15</v>
      </c>
      <c r="ED7" s="39">
        <v>0.04</v>
      </c>
      <c r="EE7" s="39">
        <v>0.39</v>
      </c>
      <c r="EF7" s="39">
        <v>0.34</v>
      </c>
      <c r="EG7" s="39">
        <v>0.2</v>
      </c>
      <c r="EH7" s="39">
        <v>0.12</v>
      </c>
      <c r="EI7" s="39">
        <v>0.81</v>
      </c>
      <c r="EJ7" s="39">
        <v>0.59</v>
      </c>
      <c r="EK7" s="39">
        <v>0.6</v>
      </c>
      <c r="EL7" s="39">
        <v>0.56000000000000005</v>
      </c>
      <c r="EM7" s="39">
        <v>0.61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2017-12-25T01:21:53Z</dcterms:created>
  <dcterms:modified xsi:type="dcterms:W3CDTF">2018-02-20T06:05:45Z</dcterms:modified>
  <cp:category/>
</cp:coreProperties>
</file>