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5 七ヶ浜町★\03確定\"/>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<sst xmlns="http://schemas.openxmlformats.org/spreadsheetml/2006/main" count="245" uniqueCount="125">
  <si>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</si>
  <si>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</si>
  <si>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</si>
  <si>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</si>
  <si>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</si>
  <si>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</si>
  <si>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</si>
  <si>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</si>
  <si>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</si>
  <si>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</si>
  <si>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</si>
  <si>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</si>
  <si>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</si>
  <si>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</si>
  <si>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</si>
  <si>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</si>
  <si>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</si>
  <si>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</si>
  <si>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</si>
  <si>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</si>
  <si>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</si>
  <si>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</si>
  <si>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</si>
  <si>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</si>
  <si>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</si>
  <si>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</si>
  <si>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</si>
  <si>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</si>
  <si>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</si>
  <si>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</si>
  <si>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</si>
  <si>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</si>
  <si>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</si>
  <si>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</si>
  <si>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</si>
  <si>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</si>
  <si>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</si>
  <si>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</si>
  <si>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</si>
  <si>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</si>
  <si>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</si>
  <si>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</si>
  <si>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</si>
  <si>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</si>
  <si>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</si>
  <si>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</si>
  <si>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</si>
  <si>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</si>
  <si>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</si>
  <si>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</si>
  <si>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</si>
  <si>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</si>
  <si>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</si>
  <si>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</si>
  <si>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</si>
  <si>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</si>
  <si>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</si>
  <si>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</si>
  <si>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</si>
  <si>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</si>
  <si>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</si>
  <si>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</si>
  <si>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</si>
  <si>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</si>
  <si>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</si>
  <si>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</si>
  <si>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</si>
  <si>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</si>
  <si>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</si>
  <si>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</si>
  <si>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</si>
  <si>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</si>
  <si>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</si>
  <si>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</si>
  <si>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</si>
  <si>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</si>
  <si>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</si>
  <si>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</si>
  <si>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</si>
  <si>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</si>
  <si>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</si>
  <si>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</si>
  <si>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</si>
  <si>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</si>
  <si>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</si>
  <si>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</si>
  <si>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</si>
  <si>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</si>
  <si>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</si>
  <si>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</si>
  <si>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</si>
  <si>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</si>
  <si>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</si>
  <si>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</si>
  <si>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</si>
  <si>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</si>
  <si>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</si>
  <si>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</si>
  <si>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</si>
  <si>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</si>
  <si>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</si>
  <si>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</si>
  <si>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</si>
  <si>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</si>
  <si>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</si>
  <si>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</si>
  <si>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</si>
  <si>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</si>
  <si>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</si>
  <si>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七ケ浜町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</si>
  <si>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</si>
  <si>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</si>
  <si>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</si>
  <si>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</si>
  <si>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</si>
  <si>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</si>
  <si>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</si>
  <si>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</si>
  <si>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</si>
  <si>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</si>
  <si>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</si>
  <si>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東日本大震災に関連する今後の主な事業として、土地区画整理事業に伴う下水道関連工事が継続されていく状況にある。これらが完了することにより、安定した経営や改善方法のより細やかな分析が可能となる。
　また、数年中に公営企業会計の法適化に向けた準備を始める予定であることから、より経営の健全性が求められることとなる。
 今後はこれらのデータ等をもとに、より健全な経営を図りつつ、効率的な管渠の更新や不明水対策及び土地区画整理事業に伴う下水道整備事業の早期完成を目指す。
</t>
    <rPh sb="107" eb="109">
      <t>コウエイ</t>
    </rPh>
    <rPh sb="109" eb="111">
      <t>キギョウ</t>
    </rPh>
    <rPh sb="111" eb="113">
      <t>カイケイ</t>
    </rPh>
    <rPh sb="127" eb="129">
      <t>ヨテイ</t>
    </rPh>
    <rPh sb="214" eb="215">
      <t>トモナ</t>
    </rPh>
    <rPh sb="216" eb="219">
      <t>ゲスイドウ</t>
    </rPh>
    <rPh sb="219" eb="221">
      <t>セイビ</t>
    </rPh>
    <rPh sb="221" eb="223">
      <t>ジギョウ</t>
    </rPh>
    <phoneticPr fontId="7"/>
  </si>
  <si>
    <t xml:space="preserve">
 ③管渠改善率は、震災後の平成24年度に、災害復旧事業等により一時的に5.56%と高い値数となった。平成28年度は、震災復興土地区画整理事業に伴う管渠の一部完成により0.05%となった。
　現段階で対応年数を超える老朽化した管渠については、ストックマネジメントによる年次計画に沿って更新し長寿命化に取り組んでいく。
</t>
    <rPh sb="44" eb="45">
      <t>チ</t>
    </rPh>
    <rPh sb="45" eb="46">
      <t>スウ</t>
    </rPh>
    <rPh sb="51" eb="53">
      <t>ヘイセイ</t>
    </rPh>
    <rPh sb="55" eb="57">
      <t>ネンド</t>
    </rPh>
    <rPh sb="59" eb="61">
      <t>シンサイ</t>
    </rPh>
    <rPh sb="61" eb="63">
      <t>フッコウ</t>
    </rPh>
    <rPh sb="63" eb="65">
      <t>トチ</t>
    </rPh>
    <rPh sb="65" eb="67">
      <t>クカク</t>
    </rPh>
    <rPh sb="67" eb="69">
      <t>セイリ</t>
    </rPh>
    <rPh sb="69" eb="71">
      <t>ジギョウ</t>
    </rPh>
    <rPh sb="72" eb="73">
      <t>トモナ</t>
    </rPh>
    <rPh sb="74" eb="75">
      <t>カン</t>
    </rPh>
    <rPh sb="75" eb="76">
      <t>キョ</t>
    </rPh>
    <rPh sb="77" eb="79">
      <t>イチブ</t>
    </rPh>
    <rPh sb="79" eb="81">
      <t>カンセイ</t>
    </rPh>
    <rPh sb="148" eb="149">
      <t>カ</t>
    </rPh>
    <rPh sb="150" eb="151">
      <t>ト</t>
    </rPh>
    <rPh sb="152" eb="153">
      <t>ク</t>
    </rPh>
    <phoneticPr fontId="7"/>
  </si>
  <si>
    <t>非設置</t>
    <rPh sb="0" eb="1">
      <t>ヒ</t>
    </rPh>
    <rPh sb="1" eb="3">
      <t>セッチ</t>
    </rPh>
    <phoneticPr fontId="4"/>
  </si>
  <si>
    <t xml:space="preserve">　
①収益的収支比率は、平成28年度は平成24年度と比較し5.89ポイント上回り、借換債を利用した平成25年度を除きほぼ右肩上がりに伸びている。平成28年度には3.31ポイント下がった。この要因としては、地方債償還金の減に伴う他会計繰入金の減が考えられる。今後は、地方債償還金の増が見込まれることから、適切な繰入金及び安定した使用料の確保により、経営改善に努めていきたい。
④企業債残高対事業規模比率は、経営指標の概要にあるとおり明確な数値基準はないが、当町の場合不足分を一般会計から補っている。平成26年度までは全額公費負担としていたが、平成27年度については、当該年度の繰入基準に基づく一般会計負担額のみを計上したため比率が大きくなった。今後も継続して繰入は見込まれるため適切な数値を計上してきたい。
⑤経費回収率は平成27年度と比較し9.91ポイント減少したが、この４年では類似団体平均値を上回っている。平成28年度の下水道使用料は平成27年度と比べるとほぼ同額であるが、汚水処理費が増となっている。汚水処理費の増の要因は、地方債償還金の割合が分流式下水道に要する経費の増になったことが考えられる。以上のことから、経費回収率は100%を超えているが、使用料で賄えていないのが現状であり、今後も使用料の安定した確保と費用削減により健全な経営に努めていきたい。
⑥汚水処理原価は類似団体平均値よりも低い値数であるものの、今後も安定した有収水量の確保と維持管理費の削減に努めていきたい。
⑧水洗化率は類似団体平均と比較した場合高い数値であり、平成28年度には98.05%に達した。今後においても水洗化未接続世帯への啓蒙活動等を推進していく。
</t>
    <rPh sb="60" eb="62">
      <t>ミギカタ</t>
    </rPh>
    <rPh sb="62" eb="63">
      <t>ア</t>
    </rPh>
    <rPh sb="72" eb="74">
      <t>ヘイセイ</t>
    </rPh>
    <rPh sb="76" eb="78">
      <t>ネンド</t>
    </rPh>
    <rPh sb="88" eb="89">
      <t>サ</t>
    </rPh>
    <rPh sb="95" eb="97">
      <t>ヨウイン</t>
    </rPh>
    <rPh sb="128" eb="130">
      <t>コンゴ</t>
    </rPh>
    <rPh sb="132" eb="135">
      <t>チホウサイ</t>
    </rPh>
    <rPh sb="135" eb="138">
      <t>ショウカンキン</t>
    </rPh>
    <rPh sb="139" eb="140">
      <t>ゾウ</t>
    </rPh>
    <rPh sb="141" eb="143">
      <t>ミコ</t>
    </rPh>
    <rPh sb="151" eb="153">
      <t>テキセツ</t>
    </rPh>
    <rPh sb="154" eb="156">
      <t>クリイレ</t>
    </rPh>
    <rPh sb="156" eb="157">
      <t>キン</t>
    </rPh>
    <rPh sb="157" eb="158">
      <t>オヨ</t>
    </rPh>
    <rPh sb="159" eb="161">
      <t>アンテイ</t>
    </rPh>
    <rPh sb="163" eb="165">
      <t>シヨウ</t>
    </rPh>
    <rPh sb="165" eb="166">
      <t>リョウ</t>
    </rPh>
    <rPh sb="167" eb="169">
      <t>カクホ</t>
    </rPh>
    <rPh sb="173" eb="175">
      <t>ケイエイ</t>
    </rPh>
    <rPh sb="175" eb="177">
      <t>カイゼン</t>
    </rPh>
    <rPh sb="178" eb="179">
      <t>ツト</t>
    </rPh>
    <rPh sb="248" eb="250">
      <t>ヘイセイ</t>
    </rPh>
    <rPh sb="252" eb="254">
      <t>ネンド</t>
    </rPh>
    <rPh sb="257" eb="259">
      <t>ゼンガク</t>
    </rPh>
    <rPh sb="259" eb="261">
      <t>コウヒ</t>
    </rPh>
    <rPh sb="261" eb="263">
      <t>フタン</t>
    </rPh>
    <rPh sb="270" eb="272">
      <t>ヘイセイ</t>
    </rPh>
    <rPh sb="274" eb="276">
      <t>ネンド</t>
    </rPh>
    <rPh sb="282" eb="284">
      <t>トウガイ</t>
    </rPh>
    <rPh sb="284" eb="286">
      <t>ネンド</t>
    </rPh>
    <rPh sb="287" eb="289">
      <t>クリイレ</t>
    </rPh>
    <rPh sb="289" eb="291">
      <t>キジュン</t>
    </rPh>
    <rPh sb="292" eb="293">
      <t>モト</t>
    </rPh>
    <rPh sb="295" eb="297">
      <t>イッパン</t>
    </rPh>
    <rPh sb="297" eb="299">
      <t>カイケイ</t>
    </rPh>
    <rPh sb="299" eb="301">
      <t>フタン</t>
    </rPh>
    <rPh sb="301" eb="302">
      <t>ガク</t>
    </rPh>
    <rPh sb="305" eb="307">
      <t>ケイジョウ</t>
    </rPh>
    <rPh sb="311" eb="313">
      <t>ヒリツ</t>
    </rPh>
    <rPh sb="314" eb="315">
      <t>オオ</t>
    </rPh>
    <rPh sb="321" eb="323">
      <t>コンゴ</t>
    </rPh>
    <rPh sb="324" eb="326">
      <t>ケイゾク</t>
    </rPh>
    <rPh sb="328" eb="330">
      <t>クリイレ</t>
    </rPh>
    <rPh sb="331" eb="333">
      <t>ミコ</t>
    </rPh>
    <rPh sb="338" eb="340">
      <t>テキセツ</t>
    </rPh>
    <rPh sb="341" eb="343">
      <t>スウチ</t>
    </rPh>
    <rPh sb="344" eb="346">
      <t>ケイジョウ</t>
    </rPh>
    <rPh sb="378" eb="380">
      <t>ゲンショウ</t>
    </rPh>
    <rPh sb="405" eb="407">
      <t>ヘイセイ</t>
    </rPh>
    <rPh sb="409" eb="411">
      <t>ネンド</t>
    </rPh>
    <rPh sb="412" eb="415">
      <t>ゲスイドウ</t>
    </rPh>
    <rPh sb="415" eb="418">
      <t>シヨウリョウ</t>
    </rPh>
    <rPh sb="419" eb="421">
      <t>ヘイセイ</t>
    </rPh>
    <rPh sb="423" eb="424">
      <t>ネン</t>
    </rPh>
    <rPh sb="424" eb="425">
      <t>ド</t>
    </rPh>
    <rPh sb="426" eb="427">
      <t>クラ</t>
    </rPh>
    <rPh sb="432" eb="434">
      <t>ドウガク</t>
    </rPh>
    <rPh sb="439" eb="441">
      <t>オスイ</t>
    </rPh>
    <rPh sb="441" eb="443">
      <t>ショリ</t>
    </rPh>
    <rPh sb="443" eb="444">
      <t>ヒ</t>
    </rPh>
    <rPh sb="445" eb="446">
      <t>ゾウ</t>
    </rPh>
    <rPh sb="453" eb="455">
      <t>オスイ</t>
    </rPh>
    <rPh sb="455" eb="457">
      <t>ショリ</t>
    </rPh>
    <rPh sb="457" eb="458">
      <t>ヒ</t>
    </rPh>
    <rPh sb="459" eb="460">
      <t>ゾウ</t>
    </rPh>
    <rPh sb="461" eb="463">
      <t>ヨウイン</t>
    </rPh>
    <rPh sb="465" eb="468">
      <t>チホウサイ</t>
    </rPh>
    <rPh sb="468" eb="471">
      <t>ショウカンキン</t>
    </rPh>
    <rPh sb="472" eb="474">
      <t>ワリアイ</t>
    </rPh>
    <rPh sb="475" eb="477">
      <t>ブンリュウ</t>
    </rPh>
    <rPh sb="477" eb="478">
      <t>シキ</t>
    </rPh>
    <rPh sb="478" eb="481">
      <t>ゲスイドウ</t>
    </rPh>
    <rPh sb="482" eb="483">
      <t>ヨウ</t>
    </rPh>
    <rPh sb="485" eb="487">
      <t>ケイヒ</t>
    </rPh>
    <rPh sb="488" eb="489">
      <t>ゾウ</t>
    </rPh>
    <rPh sb="496" eb="497">
      <t>カンガ</t>
    </rPh>
    <rPh sb="502" eb="504">
      <t>イジョウ</t>
    </rPh>
    <rPh sb="510" eb="512">
      <t>ケイヒ</t>
    </rPh>
    <rPh sb="512" eb="514">
      <t>カイシュウ</t>
    </rPh>
    <rPh sb="514" eb="515">
      <t>リツ</t>
    </rPh>
    <rPh sb="521" eb="522">
      <t>コ</t>
    </rPh>
    <rPh sb="546" eb="548">
      <t>コンゴ</t>
    </rPh>
    <rPh sb="560" eb="562">
      <t>ヒヨウ</t>
    </rPh>
    <rPh sb="562" eb="564">
      <t>サクゲン</t>
    </rPh>
    <rPh sb="567" eb="569">
      <t>ケンゼン</t>
    </rPh>
    <rPh sb="570" eb="572">
      <t>ケイエイ</t>
    </rPh>
    <rPh sb="573" eb="574">
      <t>ツト</t>
    </rPh>
    <rPh sb="600" eb="601">
      <t>ヒク</t>
    </rPh>
    <rPh sb="602" eb="603">
      <t>チ</t>
    </rPh>
    <rPh sb="603" eb="604">
      <t>スウ</t>
    </rPh>
    <rPh sb="614" eb="616">
      <t>アンテイ</t>
    </rPh>
    <rPh sb="618" eb="619">
      <t>ユウ</t>
    </rPh>
    <rPh sb="619" eb="620">
      <t>シュウ</t>
    </rPh>
    <rPh sb="620" eb="622">
      <t>スイリョウ</t>
    </rPh>
    <rPh sb="623" eb="625">
      <t>カクホ</t>
    </rPh>
    <rPh sb="626" eb="628">
      <t>イジ</t>
    </rPh>
    <rPh sb="628" eb="630">
      <t>カンリ</t>
    </rPh>
    <rPh sb="630" eb="631">
      <t>ヒ</t>
    </rPh>
    <rPh sb="632" eb="634">
      <t>サクゲン</t>
    </rPh>
    <rPh sb="635" eb="636">
      <t>ツト</t>
    </rPh>
    <rPh sb="686" eb="687">
      <t>タッ</t>
    </rPh>
    <rPh sb="713" eb="715">
      <t>スイシン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</si>
</sst>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5.56</c:v>
                </c:pt>
                <c:pt idx="1">
                  <c:v>0.24</c:v>
                </c:pt>
                <c:pt idx="2">
                  <c:v>0.04</c:v>
                </c:pt>
                <c:pt idx="3" formatCode="#,##0.00;&quot;△&quot;#,##0.00">
                  <c:v>0</c:v>
                </c:pt>
                <c:pt idx="4">
                  <c:v>0.05</c:v>
                </c:pt>
              </c:numCache>
            </c:numRef>
          </c:val>
          <c:extLst>
            <c:ext xmlns:c16="http://schemas.microsoft.com/office/drawing/2014/chart" uri="{C3380CC4-5D6E-409C-BE32-E72D297353CC}">
              <c16:uniqueId val="{00000000-8FE1-4932-8541-948E72141DD6}"/>
            </c:ext>
          </c:extLst>
        </c:ser>
        <c:dLbls>
          <c:showLegendKey val="0"/>
          <c:showVal val="0"/>
          <c:showCatName val="0"/>
          <c:showSerName val="0"/>
          <c:showPercent val="0"/>
          <c:showBubbleSize val="0"/>
        </c:dLbls>
        <c:gapWidth val="150"/>
        <c:axId val="82733696"/>
        <c:axId val="107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c:ext xmlns:c16="http://schemas.microsoft.com/office/drawing/2014/chart" uri="{C3380CC4-5D6E-409C-BE32-E72D297353CC}">
              <c16:uniqueId val="{00000001-8FE1-4932-8541-948E72141DD6}"/>
            </c:ext>
          </c:extLst>
        </c:ser>
        <c:dLbls>
          <c:showLegendKey val="0"/>
          <c:showVal val="0"/>
          <c:showCatName val="0"/>
          <c:showSerName val="0"/>
          <c:showPercent val="0"/>
          <c:showBubbleSize val="0"/>
        </c:dLbls>
        <c:marker val="1"/>
        <c:smooth val="0"/>
        <c:axId val="82733696"/>
        <c:axId val="107631744"/>
      </c:lineChart>
      <c:dateAx>
        <c:axId val="82733696"/>
        <c:scaling>
          <c:orientation val="minMax"/>
        </c:scaling>
        <c:delete val="1"/>
        <c:axPos val="b"/>
        <c:numFmt formatCode="ge" sourceLinked="1"/>
        <c:majorTickMark val="none"/>
        <c:minorTickMark val="none"/>
        <c:tickLblPos val="none"/>
        <c:crossAx val="107631744"/>
        <c:crosses val="autoZero"/>
        <c:auto val="1"/>
        <c:lblOffset val="100"/>
        <c:baseTimeUnit val="years"/>
      </c:dateAx>
      <c:valAx>
        <c:axId val="107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3-4450-BD0A-274913534B0F}"/>
            </c:ext>
          </c:extLst>
        </c:ser>
        <c:dLbls>
          <c:showLegendKey val="0"/>
          <c:showVal val="0"/>
          <c:showCatName val="0"/>
          <c:showSerName val="0"/>
          <c:showPercent val="0"/>
          <c:showBubbleSize val="0"/>
        </c:dLbls>
        <c:gapWidth val="150"/>
        <c:axId val="143755520"/>
        <c:axId val="1437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c:ext xmlns:c16="http://schemas.microsoft.com/office/drawing/2014/chart" uri="{C3380CC4-5D6E-409C-BE32-E72D297353CC}">
              <c16:uniqueId val="{00000001-C133-4450-BD0A-274913534B0F}"/>
            </c:ext>
          </c:extLst>
        </c:ser>
        <c:dLbls>
          <c:showLegendKey val="0"/>
          <c:showVal val="0"/>
          <c:showCatName val="0"/>
          <c:showSerName val="0"/>
          <c:showPercent val="0"/>
          <c:showBubbleSize val="0"/>
        </c:dLbls>
        <c:marker val="1"/>
        <c:smooth val="0"/>
        <c:axId val="143755520"/>
        <c:axId val="143786368"/>
      </c:lineChart>
      <c:dateAx>
        <c:axId val="143755520"/>
        <c:scaling>
          <c:orientation val="minMax"/>
        </c:scaling>
        <c:delete val="1"/>
        <c:axPos val="b"/>
        <c:numFmt formatCode="ge" sourceLinked="1"/>
        <c:majorTickMark val="none"/>
        <c:minorTickMark val="none"/>
        <c:tickLblPos val="none"/>
        <c:crossAx val="143786368"/>
        <c:crosses val="autoZero"/>
        <c:auto val="1"/>
        <c:lblOffset val="100"/>
        <c:baseTimeUnit val="years"/>
      </c:dateAx>
      <c:valAx>
        <c:axId val="143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94.74</c:v>
                </c:pt>
                <c:pt idx="1">
                  <c:v>94.91</c:v>
                </c:pt>
                <c:pt idx="2">
                  <c:v>95.4</c:v>
                </c:pt>
                <c:pt idx="3">
                  <c:v>96.88</c:v>
                </c:pt>
                <c:pt idx="4">
                  <c:v>98.05</c:v>
                </c:pt>
              </c:numCache>
            </c:numRef>
          </c:val>
          <c:extLst>
            <c:ext xmlns:c16="http://schemas.microsoft.com/office/drawing/2014/chart" uri="{C3380CC4-5D6E-409C-BE32-E72D297353CC}">
              <c16:uniqueId val="{00000000-3DED-4AB8-9ECD-4EBB555B40A6}"/>
            </c:ext>
          </c:extLst>
        </c:ser>
        <c:dLbls>
          <c:showLegendKey val="0"/>
          <c:showVal val="0"/>
          <c:showCatName val="0"/>
          <c:showSerName val="0"/>
          <c:showPercent val="0"/>
          <c:showBubbleSize val="0"/>
        </c:dLbls>
        <c:gapWidth val="150"/>
        <c:axId val="143795712"/>
        <c:axId val="1437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c:ext xmlns:c16="http://schemas.microsoft.com/office/drawing/2014/chart" uri="{C3380CC4-5D6E-409C-BE32-E72D297353CC}">
              <c16:uniqueId val="{00000001-3DED-4AB8-9ECD-4EBB555B40A6}"/>
            </c:ext>
          </c:extLst>
        </c:ser>
        <c:dLbls>
          <c:showLegendKey val="0"/>
          <c:showVal val="0"/>
          <c:showCatName val="0"/>
          <c:showSerName val="0"/>
          <c:showPercent val="0"/>
          <c:showBubbleSize val="0"/>
        </c:dLbls>
        <c:marker val="1"/>
        <c:smooth val="0"/>
        <c:axId val="143795712"/>
        <c:axId val="143797632"/>
      </c:lineChart>
      <c:dateAx>
        <c:axId val="143795712"/>
        <c:scaling>
          <c:orientation val="minMax"/>
        </c:scaling>
        <c:delete val="1"/>
        <c:axPos val="b"/>
        <c:numFmt formatCode="ge" sourceLinked="1"/>
        <c:majorTickMark val="none"/>
        <c:minorTickMark val="none"/>
        <c:tickLblPos val="none"/>
        <c:crossAx val="143797632"/>
        <c:crosses val="autoZero"/>
        <c:auto val="1"/>
        <c:lblOffset val="100"/>
        <c:baseTimeUnit val="years"/>
      </c:dateAx>
      <c:valAx>
        <c:axId val="1437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37016888488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59.01</c:v>
                </c:pt>
                <c:pt idx="1">
                  <c:v>43.85</c:v>
                </c:pt>
                <c:pt idx="2">
                  <c:v>64.63</c:v>
                </c:pt>
                <c:pt idx="3">
                  <c:v>68.209999999999994</c:v>
                </c:pt>
                <c:pt idx="4">
                  <c:v>64.900000000000006</c:v>
                </c:pt>
              </c:numCache>
            </c:numRef>
          </c:val>
          <c:extLst>
            <c:ext xmlns:c16="http://schemas.microsoft.com/office/drawing/2014/chart" uri="{C3380CC4-5D6E-409C-BE32-E72D297353CC}">
              <c16:uniqueId val="{00000000-C522-4A47-9147-BC36F42DFD9B}"/>
            </c:ext>
          </c:extLst>
        </c:ser>
        <c:dLbls>
          <c:showLegendKey val="0"/>
          <c:showVal val="0"/>
          <c:showCatName val="0"/>
          <c:showSerName val="0"/>
          <c:showPercent val="0"/>
          <c:showBubbleSize val="0"/>
        </c:dLbls>
        <c:gapWidth val="150"/>
        <c:axId val="144131200"/>
        <c:axId val="144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2-4A47-9147-BC36F42DFD9B}"/>
            </c:ext>
          </c:extLst>
        </c:ser>
        <c:dLbls>
          <c:showLegendKey val="0"/>
          <c:showVal val="0"/>
          <c:showCatName val="0"/>
          <c:showSerName val="0"/>
          <c:showPercent val="0"/>
          <c:showBubbleSize val="0"/>
        </c:dLbls>
        <c:marker val="1"/>
        <c:smooth val="0"/>
        <c:axId val="144131200"/>
        <c:axId val="144133120"/>
      </c:lineChart>
      <c:dateAx>
        <c:axId val="144131200"/>
        <c:scaling>
          <c:orientation val="minMax"/>
        </c:scaling>
        <c:delete val="1"/>
        <c:axPos val="b"/>
        <c:numFmt formatCode="ge" sourceLinked="1"/>
        <c:majorTickMark val="none"/>
        <c:minorTickMark val="none"/>
        <c:tickLblPos val="none"/>
        <c:crossAx val="144133120"/>
        <c:crosses val="autoZero"/>
        <c:auto val="1"/>
        <c:lblOffset val="100"/>
        <c:baseTimeUnit val="years"/>
      </c:dateAx>
      <c:valAx>
        <c:axId val="1441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F-4F21-8EDE-73E03A00F8AD}"/>
            </c:ext>
          </c:extLst>
        </c:ser>
        <c:dLbls>
          <c:showLegendKey val="0"/>
          <c:showVal val="0"/>
          <c:showCatName val="0"/>
          <c:showSerName val="0"/>
          <c:showPercent val="0"/>
          <c:showBubbleSize val="0"/>
        </c:dLbls>
        <c:gapWidth val="150"/>
        <c:axId val="254683392"/>
        <c:axId val="254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F-4F21-8EDE-73E03A00F8AD}"/>
            </c:ext>
          </c:extLst>
        </c:ser>
        <c:dLbls>
          <c:showLegendKey val="0"/>
          <c:showVal val="0"/>
          <c:showCatName val="0"/>
          <c:showSerName val="0"/>
          <c:showPercent val="0"/>
          <c:showBubbleSize val="0"/>
        </c:dLbls>
        <c:marker val="1"/>
        <c:smooth val="0"/>
        <c:axId val="254683392"/>
        <c:axId val="254935424"/>
      </c:lineChart>
      <c:dateAx>
        <c:axId val="254683392"/>
        <c:scaling>
          <c:orientation val="minMax"/>
        </c:scaling>
        <c:delete val="1"/>
        <c:axPos val="b"/>
        <c:numFmt formatCode="ge" sourceLinked="1"/>
        <c:majorTickMark val="none"/>
        <c:minorTickMark val="none"/>
        <c:tickLblPos val="none"/>
        <c:crossAx val="254935424"/>
        <c:crosses val="autoZero"/>
        <c:auto val="1"/>
        <c:lblOffset val="100"/>
        <c:baseTimeUnit val="years"/>
      </c:dateAx>
      <c:valAx>
        <c:axId val="254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B-4CFB-8242-5DAFD01F10E5}"/>
            </c:ext>
          </c:extLst>
        </c:ser>
        <c:dLbls>
          <c:showLegendKey val="0"/>
          <c:showVal val="0"/>
          <c:showCatName val="0"/>
          <c:showSerName val="0"/>
          <c:showPercent val="0"/>
          <c:showBubbleSize val="0"/>
        </c:dLbls>
        <c:gapWidth val="150"/>
        <c:axId val="266467968"/>
        <c:axId val="266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B-4CFB-8242-5DAFD01F10E5}"/>
            </c:ext>
          </c:extLst>
        </c:ser>
        <c:dLbls>
          <c:showLegendKey val="0"/>
          <c:showVal val="0"/>
          <c:showCatName val="0"/>
          <c:showSerName val="0"/>
          <c:showPercent val="0"/>
          <c:showBubbleSize val="0"/>
        </c:dLbls>
        <c:marker val="1"/>
        <c:smooth val="0"/>
        <c:axId val="266467968"/>
        <c:axId val="266467200"/>
      </c:lineChart>
      <c:dateAx>
        <c:axId val="266467968"/>
        <c:scaling>
          <c:orientation val="minMax"/>
        </c:scaling>
        <c:delete val="1"/>
        <c:axPos val="b"/>
        <c:numFmt formatCode="ge" sourceLinked="1"/>
        <c:majorTickMark val="none"/>
        <c:minorTickMark val="none"/>
        <c:tickLblPos val="none"/>
        <c:crossAx val="266467200"/>
        <c:crosses val="autoZero"/>
        <c:auto val="1"/>
        <c:lblOffset val="100"/>
        <c:baseTimeUnit val="years"/>
      </c:dateAx>
      <c:valAx>
        <c:axId val="266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C-4D7C-B9D0-8A273285D978}"/>
            </c:ext>
          </c:extLst>
        </c:ser>
        <c:dLbls>
          <c:showLegendKey val="0"/>
          <c:showVal val="0"/>
          <c:showCatName val="0"/>
          <c:showSerName val="0"/>
          <c:showPercent val="0"/>
          <c:showBubbleSize val="0"/>
        </c:dLbls>
        <c:gapWidth val="150"/>
        <c:axId val="107669760"/>
        <c:axId val="1076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C-4D7C-B9D0-8A273285D978}"/>
            </c:ext>
          </c:extLst>
        </c:ser>
        <c:dLbls>
          <c:showLegendKey val="0"/>
          <c:showVal val="0"/>
          <c:showCatName val="0"/>
          <c:showSerName val="0"/>
          <c:showPercent val="0"/>
          <c:showBubbleSize val="0"/>
        </c:dLbls>
        <c:marker val="1"/>
        <c:smooth val="0"/>
        <c:axId val="107669760"/>
        <c:axId val="107671936"/>
      </c:lineChart>
      <c:dateAx>
        <c:axId val="107669760"/>
        <c:scaling>
          <c:orientation val="minMax"/>
        </c:scaling>
        <c:delete val="1"/>
        <c:axPos val="b"/>
        <c:numFmt formatCode="ge" sourceLinked="1"/>
        <c:majorTickMark val="none"/>
        <c:minorTickMark val="none"/>
        <c:tickLblPos val="none"/>
        <c:crossAx val="107671936"/>
        <c:crosses val="autoZero"/>
        <c:auto val="1"/>
        <c:lblOffset val="100"/>
        <c:baseTimeUnit val="years"/>
      </c:dateAx>
      <c:valAx>
        <c:axId val="1076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F-44FE-80DD-5FA2E30E4E77}"/>
            </c:ext>
          </c:extLst>
        </c:ser>
        <c:dLbls>
          <c:showLegendKey val="0"/>
          <c:showVal val="0"/>
          <c:showCatName val="0"/>
          <c:showSerName val="0"/>
          <c:showPercent val="0"/>
          <c:showBubbleSize val="0"/>
        </c:dLbls>
        <c:gapWidth val="150"/>
        <c:axId val="112899584"/>
        <c:axId val="1129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F-44FE-80DD-5FA2E30E4E77}"/>
            </c:ext>
          </c:extLst>
        </c:ser>
        <c:dLbls>
          <c:showLegendKey val="0"/>
          <c:showVal val="0"/>
          <c:showCatName val="0"/>
          <c:showSerName val="0"/>
          <c:showPercent val="0"/>
          <c:showBubbleSize val="0"/>
        </c:dLbls>
        <c:marker val="1"/>
        <c:smooth val="0"/>
        <c:axId val="112899584"/>
        <c:axId val="112901504"/>
      </c:lineChart>
      <c:dateAx>
        <c:axId val="112899584"/>
        <c:scaling>
          <c:orientation val="minMax"/>
        </c:scaling>
        <c:delete val="1"/>
        <c:axPos val="b"/>
        <c:numFmt formatCode="ge" sourceLinked="1"/>
        <c:majorTickMark val="none"/>
        <c:minorTickMark val="none"/>
        <c:tickLblPos val="none"/>
        <c:crossAx val="112901504"/>
        <c:crosses val="autoZero"/>
        <c:auto val="1"/>
        <c:lblOffset val="100"/>
        <c:baseTimeUnit val="years"/>
      </c:dateAx>
      <c:valAx>
        <c:axId val="1129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1829.04</c:v>
                </c:pt>
                <c:pt idx="4">
                  <c:v>0</c:v>
                </c:pt>
              </c:numCache>
            </c:numRef>
          </c:val>
          <c:extLst>
            <c:ext xmlns:c16="http://schemas.microsoft.com/office/drawing/2014/chart" uri="{C3380CC4-5D6E-409C-BE32-E72D297353CC}">
              <c16:uniqueId val="{00000000-61FE-43D8-9608-F88B3ABB562A}"/>
            </c:ext>
          </c:extLst>
        </c:ser>
        <c:dLbls>
          <c:showLegendKey val="0"/>
          <c:showVal val="0"/>
          <c:showCatName val="0"/>
          <c:showSerName val="0"/>
          <c:showPercent val="0"/>
          <c:showBubbleSize val="0"/>
        </c:dLbls>
        <c:gapWidth val="150"/>
        <c:axId val="128938752"/>
        <c:axId val="1289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c:ext xmlns:c16="http://schemas.microsoft.com/office/drawing/2014/chart" uri="{C3380CC4-5D6E-409C-BE32-E72D297353CC}">
              <c16:uniqueId val="{00000001-61FE-43D8-9608-F88B3ABB562A}"/>
            </c:ext>
          </c:extLst>
        </c:ser>
        <c:dLbls>
          <c:showLegendKey val="0"/>
          <c:showVal val="0"/>
          <c:showCatName val="0"/>
          <c:showSerName val="0"/>
          <c:showPercent val="0"/>
          <c:showBubbleSize val="0"/>
        </c:dLbls>
        <c:marker val="1"/>
        <c:smooth val="0"/>
        <c:axId val="128938752"/>
        <c:axId val="128940672"/>
      </c:lineChart>
      <c:dateAx>
        <c:axId val="128938752"/>
        <c:scaling>
          <c:orientation val="minMax"/>
        </c:scaling>
        <c:delete val="1"/>
        <c:axPos val="b"/>
        <c:numFmt formatCode="ge" sourceLinked="1"/>
        <c:majorTickMark val="none"/>
        <c:minorTickMark val="none"/>
        <c:tickLblPos val="none"/>
        <c:crossAx val="128940672"/>
        <c:crosses val="autoZero"/>
        <c:auto val="1"/>
        <c:lblOffset val="100"/>
        <c:baseTimeUnit val="years"/>
      </c:dateAx>
      <c:valAx>
        <c:axId val="1289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80.66</c:v>
                </c:pt>
                <c:pt idx="1">
                  <c:v>87.29</c:v>
                </c:pt>
                <c:pt idx="2">
                  <c:v>93.97</c:v>
                </c:pt>
                <c:pt idx="3">
                  <c:v>111.82</c:v>
                </c:pt>
                <c:pt idx="4">
                  <c:v>101.91</c:v>
                </c:pt>
              </c:numCache>
            </c:numRef>
          </c:val>
          <c:extLst>
            <c:ext xmlns:c16="http://schemas.microsoft.com/office/drawing/2014/chart" uri="{C3380CC4-5D6E-409C-BE32-E72D297353CC}">
              <c16:uniqueId val="{00000000-0464-46AC-8547-3F77EC633F80}"/>
            </c:ext>
          </c:extLst>
        </c:ser>
        <c:dLbls>
          <c:showLegendKey val="0"/>
          <c:showVal val="0"/>
          <c:showCatName val="0"/>
          <c:showSerName val="0"/>
          <c:showPercent val="0"/>
          <c:showBubbleSize val="0"/>
        </c:dLbls>
        <c:gapWidth val="150"/>
        <c:axId val="128970752"/>
        <c:axId val="1289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c:ext xmlns:c16="http://schemas.microsoft.com/office/drawing/2014/chart" uri="{C3380CC4-5D6E-409C-BE32-E72D297353CC}">
              <c16:uniqueId val="{00000001-0464-46AC-8547-3F77EC633F80}"/>
            </c:ext>
          </c:extLst>
        </c:ser>
        <c:dLbls>
          <c:showLegendKey val="0"/>
          <c:showVal val="0"/>
          <c:showCatName val="0"/>
          <c:showSerName val="0"/>
          <c:showPercent val="0"/>
          <c:showBubbleSize val="0"/>
        </c:dLbls>
        <c:marker val="1"/>
        <c:smooth val="0"/>
        <c:axId val="128970752"/>
        <c:axId val="128972672"/>
      </c:lineChart>
      <c:dateAx>
        <c:axId val="128970752"/>
        <c:scaling>
          <c:orientation val="minMax"/>
        </c:scaling>
        <c:delete val="1"/>
        <c:axPos val="b"/>
        <c:numFmt formatCode="ge" sourceLinked="1"/>
        <c:majorTickMark val="none"/>
        <c:minorTickMark val="none"/>
        <c:tickLblPos val="none"/>
        <c:crossAx val="128972672"/>
        <c:crosses val="autoZero"/>
        <c:auto val="1"/>
        <c:lblOffset val="100"/>
        <c:baseTimeUnit val="years"/>
      </c:dateAx>
      <c:valAx>
        <c:axId val="1289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177.92</c:v>
                </c:pt>
                <c:pt idx="1">
                  <c:v>165.69</c:v>
                </c:pt>
                <c:pt idx="2">
                  <c:v>157.94</c:v>
                </c:pt>
                <c:pt idx="3">
                  <c:v>132.87</c:v>
                </c:pt>
                <c:pt idx="4">
                  <c:v>144.32</c:v>
                </c:pt>
              </c:numCache>
            </c:numRef>
          </c:val>
          <c:extLst>
            <c:ext xmlns:c16="http://schemas.microsoft.com/office/drawing/2014/chart" uri="{C3380CC4-5D6E-409C-BE32-E72D297353CC}">
              <c16:uniqueId val="{00000000-9E20-446E-8EBC-6291ED54D8C9}"/>
            </c:ext>
          </c:extLst>
        </c:ser>
        <c:dLbls>
          <c:showLegendKey val="0"/>
          <c:showVal val="0"/>
          <c:showCatName val="0"/>
          <c:showSerName val="0"/>
          <c:showPercent val="0"/>
          <c:showBubbleSize val="0"/>
        </c:dLbls>
        <c:gapWidth val="150"/>
        <c:axId val="129186816"/>
        <c:axId val="129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c:ext xmlns:c16="http://schemas.microsoft.com/office/drawing/2014/chart" uri="{C3380CC4-5D6E-409C-BE32-E72D297353CC}">
              <c16:uniqueId val="{00000001-9E20-446E-8EBC-6291ED54D8C9}"/>
            </c:ext>
          </c:extLst>
        </c:ser>
        <c:dLbls>
          <c:showLegendKey val="0"/>
          <c:showVal val="0"/>
          <c:showCatName val="0"/>
          <c:showSerName val="0"/>
          <c:showPercent val="0"/>
          <c:showBubbleSize val="0"/>
        </c:dLbls>
        <c:marker val="1"/>
        <c:smooth val="0"/>
        <c:axId val="129186816"/>
        <c:axId val="129188992"/>
      </c:lineChart>
      <c:dateAx>
        <c:axId val="129186816"/>
        <c:scaling>
          <c:orientation val="minMax"/>
        </c:scaling>
        <c:delete val="1"/>
        <c:axPos val="b"/>
        <c:numFmt formatCode="ge" sourceLinked="1"/>
        <c:majorTickMark val="none"/>
        <c:minorTickMark val="none"/>
        <c:tickLblPos val="none"/>
        <c:crossAx val="129188992"/>
        <c:crosses val="autoZero"/>
        <c:auto val="1"/>
        <c:lblOffset val="100"/>
        <c:baseTimeUnit val="years"/>
      </c:dateAx>
      <c:valAx>
        <c:axId val="1291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20" zoomScaleNormal="12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宮城県　七ケ浜町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Cc1</v>
      </c>
      <c r="X8" s="84"/>
      <c r="Y8" s="84"/>
      <c r="Z8" s="84"/>
      <c r="AA8" s="84"/>
      <c r="AB8" s="84"/>
      <c r="AC8" s="84"/>
      <c r="AD8" s="85" t="s">
        <v>123</v>
      </c>
      <c r="AE8" s="85"/>
      <c r="AF8" s="85"/>
      <c r="AG8" s="85"/>
      <c r="AH8" s="85"/>
      <c r="AI8" s="85"/>
      <c r="AJ8" s="85"/>
      <c r="AK8" s="4"/>
      <c r="AL8" s="79">
        <f>データ!S6</f>
        <v>19196</v>
      </c>
      <c r="AM8" s="79"/>
      <c r="AN8" s="79"/>
      <c r="AO8" s="79"/>
      <c r="AP8" s="79"/>
      <c r="AQ8" s="79"/>
      <c r="AR8" s="79"/>
      <c r="AS8" s="79"/>
      <c r="AT8" s="78">
        <f>データ!T6</f>
        <v>13.19</v>
      </c>
      <c r="AU8" s="78"/>
      <c r="AV8" s="78"/>
      <c r="AW8" s="78"/>
      <c r="AX8" s="78"/>
      <c r="AY8" s="78"/>
      <c r="AZ8" s="78"/>
      <c r="BA8" s="78"/>
      <c r="BB8" s="78">
        <f>データ!U6</f>
        <v>1455.34</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99.85</v>
      </c>
      <c r="Q10" s="78"/>
      <c r="R10" s="78"/>
      <c r="S10" s="78"/>
      <c r="T10" s="78"/>
      <c r="U10" s="78"/>
      <c r="V10" s="78"/>
      <c r="W10" s="78">
        <f>データ!Q6</f>
        <v>82.05</v>
      </c>
      <c r="X10" s="78"/>
      <c r="Y10" s="78"/>
      <c r="Z10" s="78"/>
      <c r="AA10" s="78"/>
      <c r="AB10" s="78"/>
      <c r="AC10" s="78"/>
      <c r="AD10" s="79">
        <f>データ!R6</f>
        <v>2480</v>
      </c>
      <c r="AE10" s="79"/>
      <c r="AF10" s="79"/>
      <c r="AG10" s="79"/>
      <c r="AH10" s="79"/>
      <c r="AI10" s="79"/>
      <c r="AJ10" s="79"/>
      <c r="AK10" s="2"/>
      <c r="AL10" s="79">
        <f>データ!V6</f>
        <v>19098</v>
      </c>
      <c r="AM10" s="79"/>
      <c r="AN10" s="79"/>
      <c r="AO10" s="79"/>
      <c r="AP10" s="79"/>
      <c r="AQ10" s="79"/>
      <c r="AR10" s="79"/>
      <c r="AS10" s="79"/>
      <c r="AT10" s="78">
        <f>データ!W6</f>
        <v>5.56</v>
      </c>
      <c r="AU10" s="78"/>
      <c r="AV10" s="78"/>
      <c r="AW10" s="78"/>
      <c r="AX10" s="78"/>
      <c r="AY10" s="78"/>
      <c r="AZ10" s="78"/>
      <c r="BA10" s="78"/>
      <c r="BB10" s="78">
        <f>データ!X6</f>
        <v>3434.89</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44041</v>
      </c>
      <c r="D6" s="33">
        <f t="shared" si="3"/>
        <v>47</v>
      </c>
      <c r="E6" s="33">
        <f t="shared" si="3"/>
        <v>17</v>
      </c>
      <c r="F6" s="33">
        <f t="shared" si="3"/>
        <v>1</v>
      </c>
      <c r="G6" s="33">
        <f t="shared" si="3"/>
        <v>0</v>
      </c>
      <c r="H6" s="33" t="str">
        <f t="shared" si="3"/>
        <v>宮城県　七ケ浜町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99.85</v>
      </c>
      <c r="Q6" s="34">
        <f t="shared" si="3"/>
        <v>82.05</v>
      </c>
      <c r="R6" s="34">
        <f t="shared" si="3"/>
        <v>2480</v>
      </c>
      <c r="S6" s="34">
        <f t="shared" si="3"/>
        <v>19196</v>
      </c>
      <c r="T6" s="34">
        <f t="shared" si="3"/>
        <v>13.19</v>
      </c>
      <c r="U6" s="34">
        <f t="shared" si="3"/>
        <v>1455.34</v>
      </c>
      <c r="V6" s="34">
        <f t="shared" si="3"/>
        <v>19098</v>
      </c>
      <c r="W6" s="34">
        <f t="shared" si="3"/>
        <v>5.56</v>
      </c>
      <c r="X6" s="34">
        <f t="shared" si="3"/>
        <v>3434.89</v>
      </c>
      <c r="Y6" s="35">
        <f>IF(Y7="",NA(),Y7)</f>
        <v>59.01</v>
      </c>
      <c r="Z6" s="35">
        <f t="shared" ref="Z6:AH6" si="4">IF(Z7="",NA(),Z7)</f>
        <v>43.85</v>
      </c>
      <c r="AA6" s="35">
        <f t="shared" si="4"/>
        <v>64.63</v>
      </c>
      <c r="AB6" s="35">
        <f t="shared" si="4"/>
        <v>68.209999999999994</v>
      </c>
      <c r="AC6" s="35">
        <f t="shared" si="4"/>
        <v>64.900000000000006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1829.04</v>
      </c>
      <c r="BJ6" s="34">
        <f t="shared" si="7"/>
        <v>0</v>
      </c>
      <c r="BK6" s="35">
        <f t="shared" si="7"/>
        <v>759.86</v>
      </c>
      <c r="BL6" s="35">
        <f t="shared" si="7"/>
        <v>739.53</v>
      </c>
      <c r="BM6" s="35">
        <f t="shared" si="7"/>
        <v>721.06</v>
      </c>
      <c r="BN6" s="35">
        <f t="shared" si="7"/>
        <v>862.87</v>
      </c>
      <c r="BO6" s="35">
        <f t="shared" si="7"/>
        <v>716.96</v>
      </c>
      <c r="BP6" s="34" t="str">
        <f>IF(BP7="","",IF(BP7="-","【-】","【"&amp;SUBSTITUTE(TEXT(BP7,"#,##0.00"),"-","△")&amp;"】"))</f>
        <v>【728.30】</v>
      </c>
      <c r="BQ6" s="35">
        <f>IF(BQ7="",NA(),BQ7)</f>
        <v>80.66</v>
      </c>
      <c r="BR6" s="35">
        <f t="shared" ref="BR6:BZ6" si="8">IF(BR7="",NA(),BR7)</f>
        <v>87.29</v>
      </c>
      <c r="BS6" s="35">
        <f t="shared" si="8"/>
        <v>93.97</v>
      </c>
      <c r="BT6" s="35">
        <f t="shared" si="8"/>
        <v>111.82</v>
      </c>
      <c r="BU6" s="35">
        <f t="shared" si="8"/>
        <v>101.91</v>
      </c>
      <c r="BV6" s="35">
        <f t="shared" si="8"/>
        <v>85.6</v>
      </c>
      <c r="BW6" s="35">
        <f t="shared" si="8"/>
        <v>84.05</v>
      </c>
      <c r="BX6" s="35">
        <f t="shared" si="8"/>
        <v>84.86</v>
      </c>
      <c r="BY6" s="35">
        <f t="shared" si="8"/>
        <v>85.39</v>
      </c>
      <c r="BZ6" s="35">
        <f t="shared" si="8"/>
        <v>88.09</v>
      </c>
      <c r="CA6" s="34" t="str">
        <f>IF(CA7="","",IF(CA7="-","【-】","【"&amp;SUBSTITUTE(TEXT(CA7,"#,##0.00"),"-","△")&amp;"】"))</f>
        <v>【100.04】</v>
      </c>
      <c r="CB6" s="35">
        <f>IF(CB7="",NA(),CB7)</f>
        <v>177.92</v>
      </c>
      <c r="CC6" s="35">
        <f t="shared" ref="CC6:CK6" si="9">IF(CC7="",NA(),CC7)</f>
        <v>165.69</v>
      </c>
      <c r="CD6" s="35">
        <f t="shared" si="9"/>
        <v>157.94</v>
      </c>
      <c r="CE6" s="35">
        <f t="shared" si="9"/>
        <v>132.87</v>
      </c>
      <c r="CF6" s="35">
        <f t="shared" si="9"/>
        <v>144.32</v>
      </c>
      <c r="CG6" s="35">
        <f t="shared" si="9"/>
        <v>185.04</v>
      </c>
      <c r="CH6" s="35">
        <f t="shared" si="9"/>
        <v>190.12</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61.91</v>
      </c>
      <c r="CS6" s="35">
        <f t="shared" si="10"/>
        <v>63.6</v>
      </c>
      <c r="CT6" s="35">
        <f t="shared" si="10"/>
        <v>64.23</v>
      </c>
      <c r="CU6" s="35">
        <f t="shared" si="10"/>
        <v>59.4</v>
      </c>
      <c r="CV6" s="35">
        <f t="shared" si="10"/>
        <v>59.35</v>
      </c>
      <c r="CW6" s="34" t="str">
        <f>IF(CW7="","",IF(CW7="-","【-】","【"&amp;SUBSTITUTE(TEXT(CW7,"#,##0.00"),"-","△")&amp;"】"))</f>
        <v>【60.09】</v>
      </c>
      <c r="CX6" s="35">
        <f>IF(CX7="",NA(),CX7)</f>
        <v>94.74</v>
      </c>
      <c r="CY6" s="35">
        <f t="shared" ref="CY6:DG6" si="11">IF(CY7="",NA(),CY7)</f>
        <v>94.91</v>
      </c>
      <c r="CZ6" s="35">
        <f t="shared" si="11"/>
        <v>95.4</v>
      </c>
      <c r="DA6" s="35">
        <f t="shared" si="11"/>
        <v>96.88</v>
      </c>
      <c r="DB6" s="35">
        <f t="shared" si="11"/>
        <v>98.05</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5.56</v>
      </c>
      <c r="EF6" s="35">
        <f t="shared" ref="EF6:EN6" si="14">IF(EF7="",NA(),EF7)</f>
        <v>0.24</v>
      </c>
      <c r="EG6" s="35">
        <f t="shared" si="14"/>
        <v>0.04</v>
      </c>
      <c r="EH6" s="34">
        <f t="shared" si="14"/>
        <v>0</v>
      </c>
      <c r="EI6" s="35">
        <f t="shared" si="14"/>
        <v>0.05</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44041</v>
      </c>
      <c r="D7" s="37">
        <v>47</v>
      </c>
      <c r="E7" s="37">
        <v>17</v>
      </c>
      <c r="F7" s="37">
        <v>1</v>
      </c>
      <c r="G7" s="37">
        <v>0</v>
      </c>
      <c r="H7" s="37" t="s">
        <v>109</v>
      </c>
      <c r="I7" s="37" t="s">
        <v>110</v>
      </c>
      <c r="J7" s="37" t="s">
        <v>111</v>
      </c>
      <c r="K7" s="37" t="s">
        <v>112</v>
      </c>
      <c r="L7" s="37" t="s">
        <v>113</v>
      </c>
      <c r="M7" s="37"/>
      <c r="N7" s="38" t="s">
        <v>114</v>
      </c>
      <c r="O7" s="38" t="s">
        <v>115</v>
      </c>
      <c r="P7" s="38">
        <v>99.85</v>
      </c>
      <c r="Q7" s="38">
        <v>82.05</v>
      </c>
      <c r="R7" s="38">
        <v>2480</v>
      </c>
      <c r="S7" s="38">
        <v>19196</v>
      </c>
      <c r="T7" s="38">
        <v>13.19</v>
      </c>
      <c r="U7" s="38">
        <v>1455.34</v>
      </c>
      <c r="V7" s="38">
        <v>19098</v>
      </c>
      <c r="W7" s="38">
        <v>5.56</v>
      </c>
      <c r="X7" s="38">
        <v>3434.89</v>
      </c>
      <c r="Y7" s="38">
        <v>59.01</v>
      </c>
      <c r="Z7" s="38">
        <v>43.85</v>
      </c>
      <c r="AA7" s="38">
        <v>64.63</v>
      </c>
      <c r="AB7" s="38">
        <v>68.209999999999994</v>
      </c>
      <c r="AC7" s="38">
        <v>64.900000000000006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1829.04</v>
      </c>
      <c r="BJ7" s="38">
        <v>0</v>
      </c>
      <c r="BK7" s="38">
        <v>759.86</v>
      </c>
      <c r="BL7" s="38">
        <v>739.53</v>
      </c>
      <c r="BM7" s="38">
        <v>721.06</v>
      </c>
      <c r="BN7" s="38">
        <v>862.87</v>
      </c>
      <c r="BO7" s="38">
        <v>716.96</v>
      </c>
      <c r="BP7" s="38">
        <v>728.3</v>
      </c>
      <c r="BQ7" s="38">
        <v>80.66</v>
      </c>
      <c r="BR7" s="38">
        <v>87.29</v>
      </c>
      <c r="BS7" s="38">
        <v>93.97</v>
      </c>
      <c r="BT7" s="38">
        <v>111.82</v>
      </c>
      <c r="BU7" s="38">
        <v>101.91</v>
      </c>
      <c r="BV7" s="38">
        <v>85.6</v>
      </c>
      <c r="BW7" s="38">
        <v>84.05</v>
      </c>
      <c r="BX7" s="38">
        <v>84.86</v>
      </c>
      <c r="BY7" s="38">
        <v>85.39</v>
      </c>
      <c r="BZ7" s="38">
        <v>88.09</v>
      </c>
      <c r="CA7" s="38">
        <v>100.04</v>
      </c>
      <c r="CB7" s="38">
        <v>177.92</v>
      </c>
      <c r="CC7" s="38">
        <v>165.69</v>
      </c>
      <c r="CD7" s="38">
        <v>157.94</v>
      </c>
      <c r="CE7" s="38">
        <v>132.87</v>
      </c>
      <c r="CF7" s="38">
        <v>144.32</v>
      </c>
      <c r="CG7" s="38">
        <v>185.04</v>
      </c>
      <c r="CH7" s="38">
        <v>190.12</v>
      </c>
      <c r="CI7" s="38">
        <v>188.14</v>
      </c>
      <c r="CJ7" s="38">
        <v>188.79</v>
      </c>
      <c r="CK7" s="38">
        <v>181.8</v>
      </c>
      <c r="CL7" s="38">
        <v>137.82</v>
      </c>
      <c r="CM7" s="38" t="s">
        <v>114</v>
      </c>
      <c r="CN7" s="38" t="s">
        <v>114</v>
      </c>
      <c r="CO7" s="38" t="s">
        <v>114</v>
      </c>
      <c r="CP7" s="38" t="s">
        <v>114</v>
      </c>
      <c r="CQ7" s="38" t="s">
        <v>114</v>
      </c>
      <c r="CR7" s="38">
        <v>61.91</v>
      </c>
      <c r="CS7" s="38">
        <v>63.6</v>
      </c>
      <c r="CT7" s="38">
        <v>64.23</v>
      </c>
      <c r="CU7" s="38">
        <v>59.4</v>
      </c>
      <c r="CV7" s="38">
        <v>59.35</v>
      </c>
      <c r="CW7" s="38">
        <v>60.09</v>
      </c>
      <c r="CX7" s="38">
        <v>94.74</v>
      </c>
      <c r="CY7" s="38">
        <v>94.91</v>
      </c>
      <c r="CZ7" s="38">
        <v>95.4</v>
      </c>
      <c r="DA7" s="38">
        <v>96.88</v>
      </c>
      <c r="DB7" s="38">
        <v>98.05</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5.56</v>
      </c>
      <c r="EF7" s="38">
        <v>0.24</v>
      </c>
      <c r="EG7" s="38">
        <v>0.04</v>
      </c>
      <c r="EH7" s="38">
        <v>0</v>
      </c>
      <c r="EI7" s="38">
        <v>0.05</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2018-02-08T02:38:27Z</cp:lastPrinted>
  <dcterms:created xsi:type="dcterms:W3CDTF">2017-12-25T02:02:38Z</dcterms:created>
  <dcterms:modified xsi:type="dcterms:W3CDTF">2018-02-16T06:03:36Z</dcterms:modified>
</cp:coreProperties>
</file>