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4 松島町★\"/>
    </mc:Choice>
  </mc:AlternateContent>
  <workbookProtection workbookPassword="B319" lockStructure="1"/>
  <bookViews>
    <workbookView xWindow="0" yWindow="0" windowWidth="20490" windowHeight="640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B10" i="4"/>
  <c r="BB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<sst xmlns="http://schemas.openxmlformats.org/spreadsheetml/2006/main" count="240" uniqueCount="126">
  <si>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</si>
  <si>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</si>
  <si>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</si>
  <si>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</si>
  <si>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</si>
  <si>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</si>
  <si>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</si>
  <si>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</si>
  <si>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</si>
  <si>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</si>
  <si>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</si>
  <si>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</si>
  <si>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</si>
  <si>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</si>
  <si>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</si>
  <si>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</si>
  <si>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</si>
  <si>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</si>
  <si>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</si>
  <si>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</si>
  <si>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</si>
  <si>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</si>
  <si>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</si>
  <si>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</si>
  <si>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</si>
  <si>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</si>
  <si>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</si>
  <si>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</si>
  <si>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</si>
  <si>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</si>
  <si>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</si>
  <si>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</si>
  <si>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</si>
  <si>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</si>
  <si>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</si>
  <si>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</si>
  <si>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</si>
  <si>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</si>
  <si>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</si>
  <si>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</si>
  <si>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</si>
  <si>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</si>
  <si>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</si>
  <si>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</si>
  <si>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</si>
  <si>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</si>
  <si>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</si>
  <si>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</si>
  <si>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</si>
  <si>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</si>
  <si>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</si>
  <si>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</si>
  <si>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</si>
  <si>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</si>
  <si>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</si>
  <si>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</si>
  <si>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</si>
  <si>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</si>
  <si>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</si>
  <si>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</si>
  <si>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</si>
  <si>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</si>
  <si>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</si>
  <si>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</si>
  <si>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</si>
  <si>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</si>
  <si>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</si>
  <si>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</si>
  <si>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</si>
  <si>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</si>
  <si>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</si>
  <si>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</si>
  <si>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</si>
  <si>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</si>
  <si>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</si>
  <si>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</si>
  <si>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</si>
  <si>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</si>
  <si>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</si>
  <si>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</si>
  <si>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</si>
  <si>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</si>
  <si>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</si>
  <si>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</si>
  <si>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</si>
  <si>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</si>
  <si>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</si>
  <si>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</si>
  <si>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</si>
  <si>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</si>
  <si>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</si>
  <si>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</si>
  <si>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</si>
  <si>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</si>
  <si>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</si>
  <si>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</si>
  <si>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</si>
  <si>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</si>
  <si>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</si>
  <si>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</si>
  <si>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</si>
  <si>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</si>
  <si>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</si>
  <si>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</si>
  <si>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</si>
  <si>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</si>
  <si>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</si>
  <si>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</si>
  <si>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</si>
  <si>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</si>
  <si>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松島町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</si>
  <si>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</si>
  <si>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</si>
  <si>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</si>
  <si>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</si>
  <si>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</si>
  <si>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</si>
  <si>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</si>
  <si>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</si>
  <si>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</si>
  <si>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</si>
  <si>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</si>
  <si>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平成25年度に繰上償還を行ったため比率が低下しているが、それ以降は徐々に100％に近づいてきている。収益的支出は使用料等の収入によって賄えているが、地方債償還金までは賄えきれていないのが現状である。
④企業債残高対事業規模比率については、減少傾向にあるものの、類似団体平均を上回っているため、今後も投資計画等を十分精査し、比率の減少に努める必要がある。
⑤経費回収率及び⑥汚水処理減価については、前年度に引き続き汚水処理費の増加により影響が出ているものの改善傾向にあるが、依然として地方債償還金の財源確保が懸念となっているため、コスト削減等の取組が必要である。
⑦施設利用率は50％前後で推移している。これは管渠未整備の地域があることや、大雨等の天候によって処理量が大きく変動するためと考えられる。
⑧水洗化率は90％以上となっているが、新たに供用開始した区域があることから、普及促進に努め、水洗化率の向上を図っていく。</t>
    <rPh sb="1" eb="3">
      <t>シュウエキ</t>
    </rPh>
    <rPh sb="3" eb="4">
      <t>テキ</t>
    </rPh>
    <rPh sb="4" eb="6">
      <t>シュウシ</t>
    </rPh>
    <rPh sb="6" eb="8">
      <t>ヒリツ</t>
    </rPh>
    <rPh sb="13" eb="15">
      <t>ヘイセイ</t>
    </rPh>
    <rPh sb="17" eb="19">
      <t>ネンド</t>
    </rPh>
    <rPh sb="20" eb="22">
      <t>クリアゲ</t>
    </rPh>
    <rPh sb="22" eb="24">
      <t>ショウカン</t>
    </rPh>
    <rPh sb="25" eb="26">
      <t>オコナ</t>
    </rPh>
    <rPh sb="30" eb="32">
      <t>ヒリツ</t>
    </rPh>
    <rPh sb="33" eb="35">
      <t>テイカ</t>
    </rPh>
    <rPh sb="43" eb="45">
      <t>イコウ</t>
    </rPh>
    <rPh sb="46" eb="48">
      <t>ジョジョ</t>
    </rPh>
    <rPh sb="54" eb="55">
      <t>チカ</t>
    </rPh>
    <rPh sb="63" eb="65">
      <t>シュウエキ</t>
    </rPh>
    <rPh sb="65" eb="66">
      <t>テキ</t>
    </rPh>
    <rPh sb="66" eb="68">
      <t>シシュツ</t>
    </rPh>
    <rPh sb="69" eb="72">
      <t>シヨウリョウ</t>
    </rPh>
    <rPh sb="72" eb="73">
      <t>トウ</t>
    </rPh>
    <rPh sb="74" eb="76">
      <t>シュウニュウ</t>
    </rPh>
    <rPh sb="80" eb="81">
      <t>マカナ</t>
    </rPh>
    <rPh sb="87" eb="90">
      <t>チホウサイ</t>
    </rPh>
    <rPh sb="90" eb="93">
      <t>ショウカンキン</t>
    </rPh>
    <rPh sb="96" eb="97">
      <t>マカナ</t>
    </rPh>
    <rPh sb="106" eb="108">
      <t>ゲンジョウ</t>
    </rPh>
    <rPh sb="114" eb="117">
      <t>キギョウサイ</t>
    </rPh>
    <rPh sb="117" eb="119">
      <t>ザンダカ</t>
    </rPh>
    <rPh sb="119" eb="120">
      <t>タイ</t>
    </rPh>
    <rPh sb="120" eb="122">
      <t>ジギョウ</t>
    </rPh>
    <rPh sb="122" eb="124">
      <t>キボ</t>
    </rPh>
    <rPh sb="124" eb="126">
      <t>ヒリツ</t>
    </rPh>
    <rPh sb="132" eb="134">
      <t>ゲンショウ</t>
    </rPh>
    <rPh sb="134" eb="136">
      <t>ケイコウ</t>
    </rPh>
    <rPh sb="143" eb="145">
      <t>ルイジ</t>
    </rPh>
    <rPh sb="145" eb="147">
      <t>ダンタイ</t>
    </rPh>
    <rPh sb="147" eb="149">
      <t>ヘイキン</t>
    </rPh>
    <rPh sb="150" eb="152">
      <t>ウワマワ</t>
    </rPh>
    <rPh sb="159" eb="161">
      <t>コンゴ</t>
    </rPh>
    <rPh sb="162" eb="164">
      <t>トウシ</t>
    </rPh>
    <rPh sb="164" eb="166">
      <t>ケイカク</t>
    </rPh>
    <rPh sb="166" eb="167">
      <t>トウ</t>
    </rPh>
    <rPh sb="168" eb="170">
      <t>ジュウブン</t>
    </rPh>
    <rPh sb="170" eb="172">
      <t>セイサ</t>
    </rPh>
    <rPh sb="174" eb="176">
      <t>ヒリツ</t>
    </rPh>
    <rPh sb="177" eb="179">
      <t>ゲンショウ</t>
    </rPh>
    <rPh sb="180" eb="181">
      <t>ツト</t>
    </rPh>
    <rPh sb="183" eb="185">
      <t>ヒツヨウ</t>
    </rPh>
    <rPh sb="191" eb="193">
      <t>ケイヒ</t>
    </rPh>
    <rPh sb="193" eb="196">
      <t>カイシュウリツ</t>
    </rPh>
    <rPh sb="196" eb="197">
      <t>オヨ</t>
    </rPh>
    <rPh sb="199" eb="201">
      <t>オスイ</t>
    </rPh>
    <rPh sb="201" eb="203">
      <t>ショリ</t>
    </rPh>
    <rPh sb="203" eb="205">
      <t>ゲンカ</t>
    </rPh>
    <rPh sb="211" eb="214">
      <t>ゼンネンド</t>
    </rPh>
    <rPh sb="215" eb="216">
      <t>ヒ</t>
    </rPh>
    <rPh sb="217" eb="218">
      <t>ツヅ</t>
    </rPh>
    <rPh sb="219" eb="221">
      <t>オスイ</t>
    </rPh>
    <rPh sb="221" eb="224">
      <t>ショリヒ</t>
    </rPh>
    <rPh sb="225" eb="227">
      <t>ゾウカ</t>
    </rPh>
    <rPh sb="230" eb="232">
      <t>エイキョウ</t>
    </rPh>
    <rPh sb="233" eb="234">
      <t>デ</t>
    </rPh>
    <rPh sb="240" eb="242">
      <t>カイゼン</t>
    </rPh>
    <rPh sb="242" eb="244">
      <t>ケイコウ</t>
    </rPh>
    <rPh sb="249" eb="251">
      <t>イゼン</t>
    </rPh>
    <rPh sb="254" eb="257">
      <t>チホウサイ</t>
    </rPh>
    <rPh sb="257" eb="260">
      <t>ショウカンキン</t>
    </rPh>
    <rPh sb="261" eb="263">
      <t>ザイゲン</t>
    </rPh>
    <rPh sb="263" eb="265">
      <t>カクホ</t>
    </rPh>
    <rPh sb="266" eb="268">
      <t>ケネン</t>
    </rPh>
    <rPh sb="280" eb="282">
      <t>サクゲン</t>
    </rPh>
    <rPh sb="282" eb="283">
      <t>トウ</t>
    </rPh>
    <rPh sb="284" eb="286">
      <t>トリク</t>
    </rPh>
    <rPh sb="287" eb="289">
      <t>ヒツヨウ</t>
    </rPh>
    <rPh sb="295" eb="297">
      <t>シセツ</t>
    </rPh>
    <rPh sb="297" eb="299">
      <t>リヨウ</t>
    </rPh>
    <rPh sb="299" eb="300">
      <t>リツ</t>
    </rPh>
    <rPh sb="304" eb="306">
      <t>ゼンゴ</t>
    </rPh>
    <rPh sb="307" eb="309">
      <t>スイイ</t>
    </rPh>
    <rPh sb="317" eb="319">
      <t>カンキョ</t>
    </rPh>
    <rPh sb="319" eb="322">
      <t>ミセイビ</t>
    </rPh>
    <rPh sb="323" eb="325">
      <t>チイキ</t>
    </rPh>
    <rPh sb="332" eb="334">
      <t>オオアメ</t>
    </rPh>
    <rPh sb="334" eb="335">
      <t>トウ</t>
    </rPh>
    <rPh sb="336" eb="338">
      <t>テンコウ</t>
    </rPh>
    <rPh sb="372" eb="374">
      <t>イジョウ</t>
    </rPh>
    <rPh sb="382" eb="383">
      <t>アラ</t>
    </rPh>
    <rPh sb="385" eb="387">
      <t>キョウヨウ</t>
    </rPh>
    <rPh sb="387" eb="389">
      <t>カイシ</t>
    </rPh>
    <rPh sb="391" eb="393">
      <t>クイキ</t>
    </rPh>
    <rPh sb="401" eb="403">
      <t>フキュウ</t>
    </rPh>
    <rPh sb="403" eb="405">
      <t>ソクシン</t>
    </rPh>
    <rPh sb="406" eb="407">
      <t>ツト</t>
    </rPh>
    <rPh sb="409" eb="412">
      <t>スイセンカ</t>
    </rPh>
    <rPh sb="412" eb="413">
      <t>リツ</t>
    </rPh>
    <rPh sb="414" eb="416">
      <t>コウジョウ</t>
    </rPh>
    <rPh sb="417" eb="418">
      <t>ハカ</t>
    </rPh>
    <phoneticPr fontId="4"/>
  </si>
  <si>
    <t>③管渠改善率について、本町は平成3年より供用を開始しており、管渠の耐用年数に達していないため、更新等は行っていない。しかし、今後更新時期を迎えるにあたり、適切な時期や投資規模を検討していく必要がある。</t>
    <rPh sb="1" eb="3">
      <t>カンキョ</t>
    </rPh>
    <rPh sb="3" eb="5">
      <t>カイゼン</t>
    </rPh>
    <rPh sb="5" eb="6">
      <t>リツ</t>
    </rPh>
    <rPh sb="11" eb="13">
      <t>ホンチョウ</t>
    </rPh>
    <rPh sb="14" eb="16">
      <t>ヘイセイ</t>
    </rPh>
    <rPh sb="17" eb="18">
      <t>ネン</t>
    </rPh>
    <rPh sb="20" eb="22">
      <t>キョウヨウ</t>
    </rPh>
    <rPh sb="23" eb="25">
      <t>カイシ</t>
    </rPh>
    <rPh sb="30" eb="32">
      <t>カンキョ</t>
    </rPh>
    <rPh sb="33" eb="35">
      <t>タイヨウ</t>
    </rPh>
    <rPh sb="35" eb="37">
      <t>ネンスウ</t>
    </rPh>
    <rPh sb="38" eb="39">
      <t>タッ</t>
    </rPh>
    <rPh sb="47" eb="49">
      <t>コウシン</t>
    </rPh>
    <rPh sb="49" eb="50">
      <t>トウ</t>
    </rPh>
    <rPh sb="51" eb="52">
      <t>オコナ</t>
    </rPh>
    <rPh sb="62" eb="64">
      <t>コンゴ</t>
    </rPh>
    <rPh sb="64" eb="66">
      <t>コウシン</t>
    </rPh>
    <rPh sb="66" eb="68">
      <t>ジキ</t>
    </rPh>
    <rPh sb="69" eb="70">
      <t>ムカ</t>
    </rPh>
    <rPh sb="77" eb="79">
      <t>テキセツ</t>
    </rPh>
    <rPh sb="80" eb="82">
      <t>ジキ</t>
    </rPh>
    <rPh sb="83" eb="85">
      <t>トウシ</t>
    </rPh>
    <rPh sb="85" eb="87">
      <t>キボ</t>
    </rPh>
    <rPh sb="88" eb="90">
      <t>ケントウ</t>
    </rPh>
    <rPh sb="94" eb="96">
      <t>ヒツヨウ</t>
    </rPh>
    <phoneticPr fontId="4"/>
  </si>
  <si>
    <t>経営の健全正・効率性について、地方債償還金の財源確保が課題となっている。
また、本町は単独での終末処理場を有しており、今後も経常的な維持管理経費や更新等の施設投資が発生することから、下水道使用料の見直しも視野に入れつつ、今後の投資時期や投資規模を慎重に検討する必要がある。</t>
    <rPh sb="0" eb="2">
      <t>ケイエイ</t>
    </rPh>
    <rPh sb="3" eb="6">
      <t>ケンゼンセイ</t>
    </rPh>
    <rPh sb="7" eb="10">
      <t>コウリツセイ</t>
    </rPh>
    <rPh sb="15" eb="17">
      <t>チホウ</t>
    </rPh>
    <rPh sb="17" eb="18">
      <t>サイ</t>
    </rPh>
    <rPh sb="18" eb="21">
      <t>ショウカンキン</t>
    </rPh>
    <rPh sb="22" eb="24">
      <t>ザイゲン</t>
    </rPh>
    <rPh sb="24" eb="26">
      <t>カクホ</t>
    </rPh>
    <rPh sb="27" eb="29">
      <t>カダイ</t>
    </rPh>
    <rPh sb="40" eb="42">
      <t>ホンチョウ</t>
    </rPh>
    <rPh sb="43" eb="45">
      <t>タンドク</t>
    </rPh>
    <rPh sb="47" eb="49">
      <t>シュウマツ</t>
    </rPh>
    <rPh sb="49" eb="52">
      <t>ショリジョウ</t>
    </rPh>
    <rPh sb="53" eb="54">
      <t>ユウ</t>
    </rPh>
    <rPh sb="59" eb="61">
      <t>コンゴ</t>
    </rPh>
    <rPh sb="62" eb="65">
      <t>ケイジョウテキ</t>
    </rPh>
    <rPh sb="66" eb="68">
      <t>イジ</t>
    </rPh>
    <rPh sb="68" eb="70">
      <t>カンリ</t>
    </rPh>
    <rPh sb="70" eb="72">
      <t>ケイヒ</t>
    </rPh>
    <rPh sb="73" eb="76">
      <t>コウシンナド</t>
    </rPh>
    <rPh sb="77" eb="79">
      <t>シセツ</t>
    </rPh>
    <rPh sb="79" eb="81">
      <t>トウシ</t>
    </rPh>
    <rPh sb="82" eb="84">
      <t>ハッセイ</t>
    </rPh>
    <rPh sb="91" eb="94">
      <t>ゲスイドウ</t>
    </rPh>
    <rPh sb="94" eb="97">
      <t>シヨウリョウ</t>
    </rPh>
    <rPh sb="98" eb="100">
      <t>ミナオ</t>
    </rPh>
    <rPh sb="102" eb="104">
      <t>シヤ</t>
    </rPh>
    <rPh sb="105" eb="106">
      <t>イ</t>
    </rPh>
    <rPh sb="110" eb="112">
      <t>コンゴ</t>
    </rPh>
    <rPh sb="113" eb="115">
      <t>トウシ</t>
    </rPh>
    <rPh sb="115" eb="117">
      <t>ジキ</t>
    </rPh>
    <rPh sb="118" eb="120">
      <t>トウシ</t>
    </rPh>
    <rPh sb="120" eb="122">
      <t>キボ</t>
    </rPh>
    <rPh sb="123" eb="125">
      <t>シンチョウ</t>
    </rPh>
    <rPh sb="126" eb="128">
      <t>ケントウ</t>
    </rPh>
    <rPh sb="130" eb="13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</si>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</sst>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8-4F72-BD3D-CB1633730550}"/>
            </c:ext>
          </c:extLst>
        </c:ser>
        <c:dLbls>
          <c:showLegendKey val="0"/>
          <c:showVal val="0"/>
          <c:showCatName val="0"/>
          <c:showSerName val="0"/>
          <c:showPercent val="0"/>
          <c:showBubbleSize val="0"/>
        </c:dLbls>
        <c:gapWidth val="150"/>
        <c:axId val="414840104"/>
        <c:axId val="41592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3FA8-4F72-BD3D-CB1633730550}"/>
            </c:ext>
          </c:extLst>
        </c:ser>
        <c:dLbls>
          <c:showLegendKey val="0"/>
          <c:showVal val="0"/>
          <c:showCatName val="0"/>
          <c:showSerName val="0"/>
          <c:showPercent val="0"/>
          <c:showBubbleSize val="0"/>
        </c:dLbls>
        <c:marker val="1"/>
        <c:smooth val="0"/>
        <c:axId val="414840104"/>
        <c:axId val="415920432"/>
      </c:lineChart>
      <c:dateAx>
        <c:axId val="414840104"/>
        <c:scaling>
          <c:orientation val="minMax"/>
        </c:scaling>
        <c:delete val="1"/>
        <c:axPos val="b"/>
        <c:numFmt formatCode="ge" sourceLinked="1"/>
        <c:majorTickMark val="none"/>
        <c:minorTickMark val="none"/>
        <c:tickLblPos val="none"/>
        <c:crossAx val="415920432"/>
        <c:crosses val="autoZero"/>
        <c:auto val="1"/>
        <c:lblOffset val="100"/>
        <c:baseTimeUnit val="years"/>
      </c:dateAx>
      <c:valAx>
        <c:axId val="41592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4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59.08</c:v>
                </c:pt>
                <c:pt idx="1">
                  <c:v>51.34</c:v>
                </c:pt>
                <c:pt idx="2">
                  <c:v>47.5</c:v>
                </c:pt>
                <c:pt idx="3">
                  <c:v>48.07</c:v>
                </c:pt>
                <c:pt idx="4">
                  <c:v>48.51</c:v>
                </c:pt>
              </c:numCache>
            </c:numRef>
          </c:val>
          <c:extLst>
            <c:ext xmlns:c16="http://schemas.microsoft.com/office/drawing/2014/chart" uri="{C3380CC4-5D6E-409C-BE32-E72D297353CC}">
              <c16:uniqueId val="{00000000-03B6-415F-9D87-052D88EB20A5}"/>
            </c:ext>
          </c:extLst>
        </c:ser>
        <c:dLbls>
          <c:showLegendKey val="0"/>
          <c:showVal val="0"/>
          <c:showCatName val="0"/>
          <c:showSerName val="0"/>
          <c:showPercent val="0"/>
          <c:showBubbleSize val="0"/>
        </c:dLbls>
        <c:gapWidth val="150"/>
        <c:axId val="293464576"/>
        <c:axId val="29346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03B6-415F-9D87-052D88EB20A5}"/>
            </c:ext>
          </c:extLst>
        </c:ser>
        <c:dLbls>
          <c:showLegendKey val="0"/>
          <c:showVal val="0"/>
          <c:showCatName val="0"/>
          <c:showSerName val="0"/>
          <c:showPercent val="0"/>
          <c:showBubbleSize val="0"/>
        </c:dLbls>
        <c:marker val="1"/>
        <c:smooth val="0"/>
        <c:axId val="293464576"/>
        <c:axId val="293464968"/>
      </c:lineChart>
      <c:dateAx>
        <c:axId val="293464576"/>
        <c:scaling>
          <c:orientation val="minMax"/>
        </c:scaling>
        <c:delete val="1"/>
        <c:axPos val="b"/>
        <c:numFmt formatCode="ge" sourceLinked="1"/>
        <c:majorTickMark val="none"/>
        <c:minorTickMark val="none"/>
        <c:tickLblPos val="none"/>
        <c:crossAx val="293464968"/>
        <c:crosses val="autoZero"/>
        <c:auto val="1"/>
        <c:lblOffset val="100"/>
        <c:baseTimeUnit val="years"/>
      </c:dateAx>
      <c:valAx>
        <c:axId val="29346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96.03</c:v>
                </c:pt>
                <c:pt idx="1">
                  <c:v>99.43</c:v>
                </c:pt>
                <c:pt idx="2">
                  <c:v>98.7</c:v>
                </c:pt>
                <c:pt idx="3">
                  <c:v>92.17</c:v>
                </c:pt>
                <c:pt idx="4">
                  <c:v>92.94</c:v>
                </c:pt>
              </c:numCache>
            </c:numRef>
          </c:val>
          <c:extLst>
            <c:ext xmlns:c16="http://schemas.microsoft.com/office/drawing/2014/chart" uri="{C3380CC4-5D6E-409C-BE32-E72D297353CC}">
              <c16:uniqueId val="{00000000-646D-47C3-8779-CD6EB14FD693}"/>
            </c:ext>
          </c:extLst>
        </c:ser>
        <c:dLbls>
          <c:showLegendKey val="0"/>
          <c:showVal val="0"/>
          <c:showCatName val="0"/>
          <c:showSerName val="0"/>
          <c:showPercent val="0"/>
          <c:showBubbleSize val="0"/>
        </c:dLbls>
        <c:gapWidth val="150"/>
        <c:axId val="421482520"/>
        <c:axId val="4214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646D-47C3-8779-CD6EB14FD693}"/>
            </c:ext>
          </c:extLst>
        </c:ser>
        <c:dLbls>
          <c:showLegendKey val="0"/>
          <c:showVal val="0"/>
          <c:showCatName val="0"/>
          <c:showSerName val="0"/>
          <c:showPercent val="0"/>
          <c:showBubbleSize val="0"/>
        </c:dLbls>
        <c:marker val="1"/>
        <c:smooth val="0"/>
        <c:axId val="421482520"/>
        <c:axId val="421482912"/>
      </c:lineChart>
      <c:dateAx>
        <c:axId val="421482520"/>
        <c:scaling>
          <c:orientation val="minMax"/>
        </c:scaling>
        <c:delete val="1"/>
        <c:axPos val="b"/>
        <c:numFmt formatCode="ge" sourceLinked="1"/>
        <c:majorTickMark val="none"/>
        <c:minorTickMark val="none"/>
        <c:tickLblPos val="none"/>
        <c:crossAx val="421482912"/>
        <c:crosses val="autoZero"/>
        <c:auto val="1"/>
        <c:lblOffset val="100"/>
        <c:baseTimeUnit val="years"/>
      </c:dateAx>
      <c:valAx>
        <c:axId val="4214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79.349999999999994</c:v>
                </c:pt>
                <c:pt idx="1">
                  <c:v>52.84</c:v>
                </c:pt>
                <c:pt idx="2">
                  <c:v>73.58</c:v>
                </c:pt>
                <c:pt idx="3">
                  <c:v>78.209999999999994</c:v>
                </c:pt>
                <c:pt idx="4">
                  <c:v>85.57</c:v>
                </c:pt>
              </c:numCache>
            </c:numRef>
          </c:val>
          <c:extLst>
            <c:ext xmlns:c16="http://schemas.microsoft.com/office/drawing/2014/chart" uri="{C3380CC4-5D6E-409C-BE32-E72D297353CC}">
              <c16:uniqueId val="{00000000-63CB-40E5-931D-6BD68CBE1D2F}"/>
            </c:ext>
          </c:extLst>
        </c:ser>
        <c:dLbls>
          <c:showLegendKey val="0"/>
          <c:showVal val="0"/>
          <c:showCatName val="0"/>
          <c:showSerName val="0"/>
          <c:showPercent val="0"/>
          <c:showBubbleSize val="0"/>
        </c:dLbls>
        <c:gapWidth val="150"/>
        <c:axId val="414767096"/>
        <c:axId val="41476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B-40E5-931D-6BD68CBE1D2F}"/>
            </c:ext>
          </c:extLst>
        </c:ser>
        <c:dLbls>
          <c:showLegendKey val="0"/>
          <c:showVal val="0"/>
          <c:showCatName val="0"/>
          <c:showSerName val="0"/>
          <c:showPercent val="0"/>
          <c:showBubbleSize val="0"/>
        </c:dLbls>
        <c:marker val="1"/>
        <c:smooth val="0"/>
        <c:axId val="414767096"/>
        <c:axId val="414769448"/>
      </c:lineChart>
      <c:dateAx>
        <c:axId val="414767096"/>
        <c:scaling>
          <c:orientation val="minMax"/>
        </c:scaling>
        <c:delete val="1"/>
        <c:axPos val="b"/>
        <c:numFmt formatCode="ge" sourceLinked="1"/>
        <c:majorTickMark val="none"/>
        <c:minorTickMark val="none"/>
        <c:tickLblPos val="none"/>
        <c:crossAx val="414769448"/>
        <c:crosses val="autoZero"/>
        <c:auto val="1"/>
        <c:lblOffset val="100"/>
        <c:baseTimeUnit val="years"/>
      </c:dateAx>
      <c:valAx>
        <c:axId val="41476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6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D8-4C0A-8066-B70FA87DE694}"/>
            </c:ext>
          </c:extLst>
        </c:ser>
        <c:dLbls>
          <c:showLegendKey val="0"/>
          <c:showVal val="0"/>
          <c:showCatName val="0"/>
          <c:showSerName val="0"/>
          <c:showPercent val="0"/>
          <c:showBubbleSize val="0"/>
        </c:dLbls>
        <c:gapWidth val="150"/>
        <c:axId val="293197768"/>
        <c:axId val="2931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D8-4C0A-8066-B70FA87DE694}"/>
            </c:ext>
          </c:extLst>
        </c:ser>
        <c:dLbls>
          <c:showLegendKey val="0"/>
          <c:showVal val="0"/>
          <c:showCatName val="0"/>
          <c:showSerName val="0"/>
          <c:showPercent val="0"/>
          <c:showBubbleSize val="0"/>
        </c:dLbls>
        <c:marker val="1"/>
        <c:smooth val="0"/>
        <c:axId val="293197768"/>
        <c:axId val="293198160"/>
      </c:lineChart>
      <c:dateAx>
        <c:axId val="293197768"/>
        <c:scaling>
          <c:orientation val="minMax"/>
        </c:scaling>
        <c:delete val="1"/>
        <c:axPos val="b"/>
        <c:numFmt formatCode="ge" sourceLinked="1"/>
        <c:majorTickMark val="none"/>
        <c:minorTickMark val="none"/>
        <c:tickLblPos val="none"/>
        <c:crossAx val="293198160"/>
        <c:crosses val="autoZero"/>
        <c:auto val="1"/>
        <c:lblOffset val="100"/>
        <c:baseTimeUnit val="years"/>
      </c:dateAx>
      <c:valAx>
        <c:axId val="2931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3-4764-84DF-FAB3E08C6F3B}"/>
            </c:ext>
          </c:extLst>
        </c:ser>
        <c:dLbls>
          <c:showLegendKey val="0"/>
          <c:showVal val="0"/>
          <c:showCatName val="0"/>
          <c:showSerName val="0"/>
          <c:showPercent val="0"/>
          <c:showBubbleSize val="0"/>
        </c:dLbls>
        <c:gapWidth val="150"/>
        <c:axId val="290005480"/>
        <c:axId val="41196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3-4764-84DF-FAB3E08C6F3B}"/>
            </c:ext>
          </c:extLst>
        </c:ser>
        <c:dLbls>
          <c:showLegendKey val="0"/>
          <c:showVal val="0"/>
          <c:showCatName val="0"/>
          <c:showSerName val="0"/>
          <c:showPercent val="0"/>
          <c:showBubbleSize val="0"/>
        </c:dLbls>
        <c:marker val="1"/>
        <c:smooth val="0"/>
        <c:axId val="290005480"/>
        <c:axId val="411963720"/>
      </c:lineChart>
      <c:dateAx>
        <c:axId val="290005480"/>
        <c:scaling>
          <c:orientation val="minMax"/>
        </c:scaling>
        <c:delete val="1"/>
        <c:axPos val="b"/>
        <c:numFmt formatCode="ge" sourceLinked="1"/>
        <c:majorTickMark val="none"/>
        <c:minorTickMark val="none"/>
        <c:tickLblPos val="none"/>
        <c:crossAx val="411963720"/>
        <c:crosses val="autoZero"/>
        <c:auto val="1"/>
        <c:lblOffset val="100"/>
        <c:baseTimeUnit val="years"/>
      </c:dateAx>
      <c:valAx>
        <c:axId val="41196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A-451B-BF53-098DA7919CBD}"/>
            </c:ext>
          </c:extLst>
        </c:ser>
        <c:dLbls>
          <c:showLegendKey val="0"/>
          <c:showVal val="0"/>
          <c:showCatName val="0"/>
          <c:showSerName val="0"/>
          <c:showPercent val="0"/>
          <c:showBubbleSize val="0"/>
        </c:dLbls>
        <c:gapWidth val="150"/>
        <c:axId val="413489288"/>
        <c:axId val="41348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A-451B-BF53-098DA7919CBD}"/>
            </c:ext>
          </c:extLst>
        </c:ser>
        <c:dLbls>
          <c:showLegendKey val="0"/>
          <c:showVal val="0"/>
          <c:showCatName val="0"/>
          <c:showSerName val="0"/>
          <c:showPercent val="0"/>
          <c:showBubbleSize val="0"/>
        </c:dLbls>
        <c:marker val="1"/>
        <c:smooth val="0"/>
        <c:axId val="413489288"/>
        <c:axId val="413489680"/>
      </c:lineChart>
      <c:dateAx>
        <c:axId val="413489288"/>
        <c:scaling>
          <c:orientation val="minMax"/>
        </c:scaling>
        <c:delete val="1"/>
        <c:axPos val="b"/>
        <c:numFmt formatCode="ge" sourceLinked="1"/>
        <c:majorTickMark val="none"/>
        <c:minorTickMark val="none"/>
        <c:tickLblPos val="none"/>
        <c:crossAx val="413489680"/>
        <c:crosses val="autoZero"/>
        <c:auto val="1"/>
        <c:lblOffset val="100"/>
        <c:baseTimeUnit val="years"/>
      </c:dateAx>
      <c:valAx>
        <c:axId val="41348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C-4106-A38A-F282E8B669BF}"/>
            </c:ext>
          </c:extLst>
        </c:ser>
        <c:dLbls>
          <c:showLegendKey val="0"/>
          <c:showVal val="0"/>
          <c:showCatName val="0"/>
          <c:showSerName val="0"/>
          <c:showPercent val="0"/>
          <c:showBubbleSize val="0"/>
        </c:dLbls>
        <c:gapWidth val="150"/>
        <c:axId val="413490856"/>
        <c:axId val="41349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C-4106-A38A-F282E8B669BF}"/>
            </c:ext>
          </c:extLst>
        </c:ser>
        <c:dLbls>
          <c:showLegendKey val="0"/>
          <c:showVal val="0"/>
          <c:showCatName val="0"/>
          <c:showSerName val="0"/>
          <c:showPercent val="0"/>
          <c:showBubbleSize val="0"/>
        </c:dLbls>
        <c:marker val="1"/>
        <c:smooth val="0"/>
        <c:axId val="413490856"/>
        <c:axId val="413491248"/>
      </c:lineChart>
      <c:dateAx>
        <c:axId val="413490856"/>
        <c:scaling>
          <c:orientation val="minMax"/>
        </c:scaling>
        <c:delete val="1"/>
        <c:axPos val="b"/>
        <c:numFmt formatCode="ge" sourceLinked="1"/>
        <c:majorTickMark val="none"/>
        <c:minorTickMark val="none"/>
        <c:tickLblPos val="none"/>
        <c:crossAx val="413491248"/>
        <c:crosses val="autoZero"/>
        <c:auto val="1"/>
        <c:lblOffset val="100"/>
        <c:baseTimeUnit val="years"/>
      </c:dateAx>
      <c:valAx>
        <c:axId val="41349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1826.41</c:v>
                </c:pt>
                <c:pt idx="1">
                  <c:v>1882.2</c:v>
                </c:pt>
                <c:pt idx="2">
                  <c:v>1644.73</c:v>
                </c:pt>
                <c:pt idx="3">
                  <c:v>1544.23</c:v>
                </c:pt>
                <c:pt idx="4">
                  <c:v>1331.56</c:v>
                </c:pt>
              </c:numCache>
            </c:numRef>
          </c:val>
          <c:extLst>
            <c:ext xmlns:c16="http://schemas.microsoft.com/office/drawing/2014/chart" uri="{C3380CC4-5D6E-409C-BE32-E72D297353CC}">
              <c16:uniqueId val="{00000000-8A43-418F-B583-23D31FBAE074}"/>
            </c:ext>
          </c:extLst>
        </c:ser>
        <c:dLbls>
          <c:showLegendKey val="0"/>
          <c:showVal val="0"/>
          <c:showCatName val="0"/>
          <c:showSerName val="0"/>
          <c:showPercent val="0"/>
          <c:showBubbleSize val="0"/>
        </c:dLbls>
        <c:gapWidth val="150"/>
        <c:axId val="292509168"/>
        <c:axId val="29250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8A43-418F-B583-23D31FBAE074}"/>
            </c:ext>
          </c:extLst>
        </c:ser>
        <c:dLbls>
          <c:showLegendKey val="0"/>
          <c:showVal val="0"/>
          <c:showCatName val="0"/>
          <c:showSerName val="0"/>
          <c:showPercent val="0"/>
          <c:showBubbleSize val="0"/>
        </c:dLbls>
        <c:marker val="1"/>
        <c:smooth val="0"/>
        <c:axId val="292509168"/>
        <c:axId val="292509560"/>
      </c:lineChart>
      <c:dateAx>
        <c:axId val="292509168"/>
        <c:scaling>
          <c:orientation val="minMax"/>
        </c:scaling>
        <c:delete val="1"/>
        <c:axPos val="b"/>
        <c:numFmt formatCode="ge" sourceLinked="1"/>
        <c:majorTickMark val="none"/>
        <c:minorTickMark val="none"/>
        <c:tickLblPos val="none"/>
        <c:crossAx val="292509560"/>
        <c:crosses val="autoZero"/>
        <c:auto val="1"/>
        <c:lblOffset val="100"/>
        <c:baseTimeUnit val="years"/>
      </c:dateAx>
      <c:valAx>
        <c:axId val="29250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0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73.09</c:v>
                </c:pt>
                <c:pt idx="1">
                  <c:v>71.55</c:v>
                </c:pt>
                <c:pt idx="2">
                  <c:v>76.14</c:v>
                </c:pt>
                <c:pt idx="3">
                  <c:v>64.81</c:v>
                </c:pt>
                <c:pt idx="4">
                  <c:v>72.010000000000005</c:v>
                </c:pt>
              </c:numCache>
            </c:numRef>
          </c:val>
          <c:extLst>
            <c:ext xmlns:c16="http://schemas.microsoft.com/office/drawing/2014/chart" uri="{C3380CC4-5D6E-409C-BE32-E72D297353CC}">
              <c16:uniqueId val="{00000000-3C56-4CA6-9956-7F901C8069E7}"/>
            </c:ext>
          </c:extLst>
        </c:ser>
        <c:dLbls>
          <c:showLegendKey val="0"/>
          <c:showVal val="0"/>
          <c:showCatName val="0"/>
          <c:showSerName val="0"/>
          <c:showPercent val="0"/>
          <c:showBubbleSize val="0"/>
        </c:dLbls>
        <c:gapWidth val="150"/>
        <c:axId val="292510736"/>
        <c:axId val="42151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3C56-4CA6-9956-7F901C8069E7}"/>
            </c:ext>
          </c:extLst>
        </c:ser>
        <c:dLbls>
          <c:showLegendKey val="0"/>
          <c:showVal val="0"/>
          <c:showCatName val="0"/>
          <c:showSerName val="0"/>
          <c:showPercent val="0"/>
          <c:showBubbleSize val="0"/>
        </c:dLbls>
        <c:marker val="1"/>
        <c:smooth val="0"/>
        <c:axId val="292510736"/>
        <c:axId val="421518600"/>
      </c:lineChart>
      <c:dateAx>
        <c:axId val="292510736"/>
        <c:scaling>
          <c:orientation val="minMax"/>
        </c:scaling>
        <c:delete val="1"/>
        <c:axPos val="b"/>
        <c:numFmt formatCode="ge" sourceLinked="1"/>
        <c:majorTickMark val="none"/>
        <c:minorTickMark val="none"/>
        <c:tickLblPos val="none"/>
        <c:crossAx val="421518600"/>
        <c:crosses val="autoZero"/>
        <c:auto val="1"/>
        <c:lblOffset val="100"/>
        <c:baseTimeUnit val="years"/>
      </c:dateAx>
      <c:valAx>
        <c:axId val="42151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1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212.21</c:v>
                </c:pt>
                <c:pt idx="1">
                  <c:v>217.61</c:v>
                </c:pt>
                <c:pt idx="2">
                  <c:v>210.18</c:v>
                </c:pt>
                <c:pt idx="3">
                  <c:v>248.62</c:v>
                </c:pt>
                <c:pt idx="4">
                  <c:v>222.75</c:v>
                </c:pt>
              </c:numCache>
            </c:numRef>
          </c:val>
          <c:extLst>
            <c:ext xmlns:c16="http://schemas.microsoft.com/office/drawing/2014/chart" uri="{C3380CC4-5D6E-409C-BE32-E72D297353CC}">
              <c16:uniqueId val="{00000000-BAE1-43BF-8629-276C6B1C78C7}"/>
            </c:ext>
          </c:extLst>
        </c:ser>
        <c:dLbls>
          <c:showLegendKey val="0"/>
          <c:showVal val="0"/>
          <c:showCatName val="0"/>
          <c:showSerName val="0"/>
          <c:showPercent val="0"/>
          <c:showBubbleSize val="0"/>
        </c:dLbls>
        <c:gapWidth val="150"/>
        <c:axId val="421519776"/>
        <c:axId val="42152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BAE1-43BF-8629-276C6B1C78C7}"/>
            </c:ext>
          </c:extLst>
        </c:ser>
        <c:dLbls>
          <c:showLegendKey val="0"/>
          <c:showVal val="0"/>
          <c:showCatName val="0"/>
          <c:showSerName val="0"/>
          <c:showPercent val="0"/>
          <c:showBubbleSize val="0"/>
        </c:dLbls>
        <c:marker val="1"/>
        <c:smooth val="0"/>
        <c:axId val="421519776"/>
        <c:axId val="421520168"/>
      </c:lineChart>
      <c:dateAx>
        <c:axId val="421519776"/>
        <c:scaling>
          <c:orientation val="minMax"/>
        </c:scaling>
        <c:delete val="1"/>
        <c:axPos val="b"/>
        <c:numFmt formatCode="ge" sourceLinked="1"/>
        <c:majorTickMark val="none"/>
        <c:minorTickMark val="none"/>
        <c:tickLblPos val="none"/>
        <c:crossAx val="421520168"/>
        <c:crosses val="autoZero"/>
        <c:auto val="1"/>
        <c:lblOffset val="100"/>
        <c:baseTimeUnit val="years"/>
      </c:dateAx>
      <c:valAx>
        <c:axId val="4215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松島町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14663</v>
      </c>
      <c r="AM8" s="50"/>
      <c r="AN8" s="50"/>
      <c r="AO8" s="50"/>
      <c r="AP8" s="50"/>
      <c r="AQ8" s="50"/>
      <c r="AR8" s="50"/>
      <c r="AS8" s="50"/>
      <c r="AT8" s="45">
        <f>データ!T6</f>
        <v>53.56</v>
      </c>
      <c r="AU8" s="45"/>
      <c r="AV8" s="45"/>
      <c r="AW8" s="45"/>
      <c r="AX8" s="45"/>
      <c r="AY8" s="45"/>
      <c r="AZ8" s="45"/>
      <c r="BA8" s="45"/>
      <c r="BB8" s="45">
        <f>データ!U6</f>
        <v>273.77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67.930000000000007</v>
      </c>
      <c r="Q10" s="45"/>
      <c r="R10" s="45"/>
      <c r="S10" s="45"/>
      <c r="T10" s="45"/>
      <c r="U10" s="45"/>
      <c r="V10" s="45"/>
      <c r="W10" s="45">
        <f>データ!Q6</f>
        <v>86.33</v>
      </c>
      <c r="X10" s="45"/>
      <c r="Y10" s="45"/>
      <c r="Z10" s="45"/>
      <c r="AA10" s="45"/>
      <c r="AB10" s="45"/>
      <c r="AC10" s="45"/>
      <c r="AD10" s="50">
        <f>データ!R6</f>
        <v>3080</v>
      </c>
      <c r="AE10" s="50"/>
      <c r="AF10" s="50"/>
      <c r="AG10" s="50"/>
      <c r="AH10" s="50"/>
      <c r="AI10" s="50"/>
      <c r="AJ10" s="50"/>
      <c r="AK10" s="2"/>
      <c r="AL10" s="50">
        <f>データ!V6</f>
        <v>9940</v>
      </c>
      <c r="AM10" s="50"/>
      <c r="AN10" s="50"/>
      <c r="AO10" s="50"/>
      <c r="AP10" s="50"/>
      <c r="AQ10" s="50"/>
      <c r="AR10" s="50"/>
      <c r="AS10" s="50"/>
      <c r="AT10" s="45">
        <f>データ!W6</f>
        <v>2.65</v>
      </c>
      <c r="AU10" s="45"/>
      <c r="AV10" s="45"/>
      <c r="AW10" s="45"/>
      <c r="AX10" s="45"/>
      <c r="AY10" s="45"/>
      <c r="AZ10" s="45"/>
      <c r="BA10" s="45"/>
      <c r="BB10" s="45">
        <f>データ!X6</f>
        <v>3750.94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44016</v>
      </c>
      <c r="D6" s="33">
        <f t="shared" si="3"/>
        <v>47</v>
      </c>
      <c r="E6" s="33">
        <f t="shared" si="3"/>
        <v>17</v>
      </c>
      <c r="F6" s="33">
        <f t="shared" si="3"/>
        <v>1</v>
      </c>
      <c r="G6" s="33">
        <f t="shared" si="3"/>
        <v>0</v>
      </c>
      <c r="H6" s="33" t="str">
        <f t="shared" si="3"/>
        <v>宮城県　松島町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67.930000000000007</v>
      </c>
      <c r="Q6" s="34">
        <f t="shared" si="3"/>
        <v>86.33</v>
      </c>
      <c r="R6" s="34">
        <f t="shared" si="3"/>
        <v>3080</v>
      </c>
      <c r="S6" s="34">
        <f t="shared" si="3"/>
        <v>14663</v>
      </c>
      <c r="T6" s="34">
        <f t="shared" si="3"/>
        <v>53.56</v>
      </c>
      <c r="U6" s="34">
        <f t="shared" si="3"/>
        <v>273.77</v>
      </c>
      <c r="V6" s="34">
        <f t="shared" si="3"/>
        <v>9940</v>
      </c>
      <c r="W6" s="34">
        <f t="shared" si="3"/>
        <v>2.65</v>
      </c>
      <c r="X6" s="34">
        <f t="shared" si="3"/>
        <v>3750.94</v>
      </c>
      <c r="Y6" s="35">
        <f>IF(Y7="",NA(),Y7)</f>
        <v>79.349999999999994</v>
      </c>
      <c r="Z6" s="35">
        <f t="shared" ref="Z6:AH6" si="4">IF(Z7="",NA(),Z7)</f>
        <v>52.84</v>
      </c>
      <c r="AA6" s="35">
        <f t="shared" si="4"/>
        <v>73.58</v>
      </c>
      <c r="AB6" s="35">
        <f t="shared" si="4"/>
        <v>78.209999999999994</v>
      </c>
      <c r="AC6" s="35">
        <f t="shared" si="4"/>
        <v>85.57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1826.41</v>
      </c>
      <c r="BG6" s="35">
        <f t="shared" ref="BG6:BO6" si="7">IF(BG7="",NA(),BG7)</f>
        <v>1882.2</v>
      </c>
      <c r="BH6" s="35">
        <f t="shared" si="7"/>
        <v>1644.73</v>
      </c>
      <c r="BI6" s="35">
        <f t="shared" si="7"/>
        <v>1544.23</v>
      </c>
      <c r="BJ6" s="35">
        <f t="shared" si="7"/>
        <v>1331.56</v>
      </c>
      <c r="BK6" s="35">
        <f t="shared" si="7"/>
        <v>1273.52</v>
      </c>
      <c r="BL6" s="35">
        <f t="shared" si="7"/>
        <v>1209.95</v>
      </c>
      <c r="BM6" s="35">
        <f t="shared" si="7"/>
        <v>1136.5</v>
      </c>
      <c r="BN6" s="35">
        <f t="shared" si="7"/>
        <v>1118.56</v>
      </c>
      <c r="BO6" s="35">
        <f t="shared" si="7"/>
        <v>1111.31</v>
      </c>
      <c r="BP6" s="34" t="str">
        <f>IF(BP7="","",IF(BP7="-","【-】","【"&amp;SUBSTITUTE(TEXT(BP7,"#,##0.00"),"-","△")&amp;"】"))</f>
        <v>【728.30】</v>
      </c>
      <c r="BQ6" s="35">
        <f>IF(BQ7="",NA(),BQ7)</f>
        <v>73.09</v>
      </c>
      <c r="BR6" s="35">
        <f t="shared" ref="BR6:BZ6" si="8">IF(BR7="",NA(),BR7)</f>
        <v>71.55</v>
      </c>
      <c r="BS6" s="35">
        <f t="shared" si="8"/>
        <v>76.14</v>
      </c>
      <c r="BT6" s="35">
        <f t="shared" si="8"/>
        <v>64.81</v>
      </c>
      <c r="BU6" s="35">
        <f t="shared" si="8"/>
        <v>72.010000000000005</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212.21</v>
      </c>
      <c r="CC6" s="35">
        <f t="shared" ref="CC6:CK6" si="9">IF(CC7="",NA(),CC7)</f>
        <v>217.61</v>
      </c>
      <c r="CD6" s="35">
        <f t="shared" si="9"/>
        <v>210.18</v>
      </c>
      <c r="CE6" s="35">
        <f t="shared" si="9"/>
        <v>248.62</v>
      </c>
      <c r="CF6" s="35">
        <f t="shared" si="9"/>
        <v>222.75</v>
      </c>
      <c r="CG6" s="35">
        <f t="shared" si="9"/>
        <v>224.94</v>
      </c>
      <c r="CH6" s="35">
        <f t="shared" si="9"/>
        <v>220.67</v>
      </c>
      <c r="CI6" s="35">
        <f t="shared" si="9"/>
        <v>217.82</v>
      </c>
      <c r="CJ6" s="35">
        <f t="shared" si="9"/>
        <v>215.28</v>
      </c>
      <c r="CK6" s="35">
        <f t="shared" si="9"/>
        <v>207.96</v>
      </c>
      <c r="CL6" s="34" t="str">
        <f>IF(CL7="","",IF(CL7="-","【-】","【"&amp;SUBSTITUTE(TEXT(CL7,"#,##0.00"),"-","△")&amp;"】"))</f>
        <v>【137.82】</v>
      </c>
      <c r="CM6" s="35">
        <f>IF(CM7="",NA(),CM7)</f>
        <v>59.08</v>
      </c>
      <c r="CN6" s="35">
        <f t="shared" ref="CN6:CV6" si="10">IF(CN7="",NA(),CN7)</f>
        <v>51.34</v>
      </c>
      <c r="CO6" s="35">
        <f t="shared" si="10"/>
        <v>47.5</v>
      </c>
      <c r="CP6" s="35">
        <f t="shared" si="10"/>
        <v>48.07</v>
      </c>
      <c r="CQ6" s="35">
        <f t="shared" si="10"/>
        <v>48.51</v>
      </c>
      <c r="CR6" s="35">
        <f t="shared" si="10"/>
        <v>55.41</v>
      </c>
      <c r="CS6" s="35">
        <f t="shared" si="10"/>
        <v>55.81</v>
      </c>
      <c r="CT6" s="35">
        <f t="shared" si="10"/>
        <v>54.44</v>
      </c>
      <c r="CU6" s="35">
        <f t="shared" si="10"/>
        <v>54.67</v>
      </c>
      <c r="CV6" s="35">
        <f t="shared" si="10"/>
        <v>53.51</v>
      </c>
      <c r="CW6" s="34" t="str">
        <f>IF(CW7="","",IF(CW7="-","【-】","【"&amp;SUBSTITUTE(TEXT(CW7,"#,##0.00"),"-","△")&amp;"】"))</f>
        <v>【60.09】</v>
      </c>
      <c r="CX6" s="35">
        <f>IF(CX7="",NA(),CX7)</f>
        <v>96.03</v>
      </c>
      <c r="CY6" s="35">
        <f t="shared" ref="CY6:DG6" si="11">IF(CY7="",NA(),CY7)</f>
        <v>99.43</v>
      </c>
      <c r="CZ6" s="35">
        <f t="shared" si="11"/>
        <v>98.7</v>
      </c>
      <c r="DA6" s="35">
        <f t="shared" si="11"/>
        <v>92.17</v>
      </c>
      <c r="DB6" s="35">
        <f t="shared" si="11"/>
        <v>92.94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44016</v>
      </c>
      <c r="D7" s="37">
        <v>47</v>
      </c>
      <c r="E7" s="37">
        <v>17</v>
      </c>
      <c r="F7" s="37">
        <v>1</v>
      </c>
      <c r="G7" s="37">
        <v>0</v>
      </c>
      <c r="H7" s="37" t="s">
        <v>110</v>
      </c>
      <c r="I7" s="37" t="s">
        <v>111</v>
      </c>
      <c r="J7" s="37" t="s">
        <v>112</v>
      </c>
      <c r="K7" s="37" t="s">
        <v>113</v>
      </c>
      <c r="L7" s="37" t="s">
        <v>114</v>
      </c>
      <c r="M7" s="37"/>
      <c r="N7" s="38" t="s">
        <v>115</v>
      </c>
      <c r="O7" s="38" t="s">
        <v>116</v>
      </c>
      <c r="P7" s="38">
        <v>67.930000000000007</v>
      </c>
      <c r="Q7" s="38">
        <v>86.33</v>
      </c>
      <c r="R7" s="38">
        <v>3080</v>
      </c>
      <c r="S7" s="38">
        <v>14663</v>
      </c>
      <c r="T7" s="38">
        <v>53.56</v>
      </c>
      <c r="U7" s="38">
        <v>273.77</v>
      </c>
      <c r="V7" s="38">
        <v>9940</v>
      </c>
      <c r="W7" s="38">
        <v>2.65</v>
      </c>
      <c r="X7" s="38">
        <v>3750.94</v>
      </c>
      <c r="Y7" s="38">
        <v>79.349999999999994</v>
      </c>
      <c r="Z7" s="38">
        <v>52.84</v>
      </c>
      <c r="AA7" s="38">
        <v>73.58</v>
      </c>
      <c r="AB7" s="38">
        <v>78.209999999999994</v>
      </c>
      <c r="AC7" s="38">
        <v>85.57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1826.41</v>
      </c>
      <c r="BG7" s="38">
        <v>1882.2</v>
      </c>
      <c r="BH7" s="38">
        <v>1644.73</v>
      </c>
      <c r="BI7" s="38">
        <v>1544.23</v>
      </c>
      <c r="BJ7" s="38">
        <v>1331.56</v>
      </c>
      <c r="BK7" s="38">
        <v>1273.52</v>
      </c>
      <c r="BL7" s="38">
        <v>1209.95</v>
      </c>
      <c r="BM7" s="38">
        <v>1136.5</v>
      </c>
      <c r="BN7" s="38">
        <v>1118.56</v>
      </c>
      <c r="BO7" s="38">
        <v>1111.31</v>
      </c>
      <c r="BP7" s="38">
        <v>728.3</v>
      </c>
      <c r="BQ7" s="38">
        <v>73.09</v>
      </c>
      <c r="BR7" s="38">
        <v>71.55</v>
      </c>
      <c r="BS7" s="38">
        <v>76.14</v>
      </c>
      <c r="BT7" s="38">
        <v>64.81</v>
      </c>
      <c r="BU7" s="38">
        <v>72.010000000000005</v>
      </c>
      <c r="BV7" s="38">
        <v>67.849999999999994</v>
      </c>
      <c r="BW7" s="38">
        <v>69.48</v>
      </c>
      <c r="BX7" s="38">
        <v>71.650000000000006</v>
      </c>
      <c r="BY7" s="38">
        <v>72.33</v>
      </c>
      <c r="BZ7" s="38">
        <v>75.540000000000006</v>
      </c>
      <c r="CA7" s="38">
        <v>100.04</v>
      </c>
      <c r="CB7" s="38">
        <v>212.21</v>
      </c>
      <c r="CC7" s="38">
        <v>217.61</v>
      </c>
      <c r="CD7" s="38">
        <v>210.18</v>
      </c>
      <c r="CE7" s="38">
        <v>248.62</v>
      </c>
      <c r="CF7" s="38">
        <v>222.75</v>
      </c>
      <c r="CG7" s="38">
        <v>224.94</v>
      </c>
      <c r="CH7" s="38">
        <v>220.67</v>
      </c>
      <c r="CI7" s="38">
        <v>217.82</v>
      </c>
      <c r="CJ7" s="38">
        <v>215.28</v>
      </c>
      <c r="CK7" s="38">
        <v>207.96</v>
      </c>
      <c r="CL7" s="38">
        <v>137.82</v>
      </c>
      <c r="CM7" s="38">
        <v>59.08</v>
      </c>
      <c r="CN7" s="38">
        <v>51.34</v>
      </c>
      <c r="CO7" s="38">
        <v>47.5</v>
      </c>
      <c r="CP7" s="38">
        <v>48.07</v>
      </c>
      <c r="CQ7" s="38">
        <v>48.51</v>
      </c>
      <c r="CR7" s="38">
        <v>55.41</v>
      </c>
      <c r="CS7" s="38">
        <v>55.81</v>
      </c>
      <c r="CT7" s="38">
        <v>54.44</v>
      </c>
      <c r="CU7" s="38">
        <v>54.67</v>
      </c>
      <c r="CV7" s="38">
        <v>53.51</v>
      </c>
      <c r="CW7" s="38">
        <v>60.09</v>
      </c>
      <c r="CX7" s="38">
        <v>96.03</v>
      </c>
      <c r="CY7" s="38">
        <v>99.43</v>
      </c>
      <c r="CZ7" s="38">
        <v>98.7</v>
      </c>
      <c r="DA7" s="38">
        <v>92.17</v>
      </c>
      <c r="DB7" s="38">
        <v>92.94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2018-02-14T07:32:38Z</cp:lastPrinted>
  <dcterms:created xsi:type="dcterms:W3CDTF">2017-12-25T02:02:37Z</dcterms:created>
  <dcterms:modified xsi:type="dcterms:W3CDTF">2018-02-14T07:32:42Z</dcterms:modified>
  <cp:category/>
</cp:coreProperties>
</file>