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e\Desktop\あべmemo\"/>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<sst xmlns="http://schemas.openxmlformats.org/spreadsheetml/2006/main" count="232" uniqueCount="120">
  <si>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</si>
  <si>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</si>
  <si>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</si>
  <si>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</si>
  <si>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</si>
  <si>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</si>
  <si>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</si>
  <si>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</si>
  <si>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</si>
  <si>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</si>
  <si>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</si>
  <si>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</si>
  <si>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</si>
  <si>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</si>
  <si>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</si>
  <si>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</si>
  <si>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</si>
  <si>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</si>
  <si>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</si>
  <si>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</si>
  <si>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</si>
  <si>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</si>
  <si>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</si>
  <si>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</si>
  <si>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</si>
  <si>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</si>
  <si>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</si>
  <si>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</si>
  <si>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</si>
  <si>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</si>
  <si>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</si>
  <si>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</si>
  <si>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</si>
  <si>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</si>
  <si>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</si>
  <si>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</si>
  <si>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</si>
  <si>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</si>
  <si>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</si>
  <si>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</si>
  <si>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</si>
  <si>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</si>
  <si>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</si>
  <si>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</si>
  <si>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</si>
  <si>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</si>
  <si>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</si>
  <si>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</si>
  <si>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</si>
  <si>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</si>
  <si>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</si>
  <si>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</si>
  <si>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</si>
  <si>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</si>
  <si>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</si>
  <si>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</si>
  <si>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</si>
  <si>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</si>
  <si>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</si>
  <si>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</si>
  <si>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</si>
  <si>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</si>
  <si>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</si>
  <si>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</si>
  <si>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</si>
  <si>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</si>
  <si>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</si>
  <si>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</si>
  <si>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</si>
  <si>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</si>
  <si>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</si>
  <si>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</si>
  <si>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</si>
  <si>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</si>
  <si>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</si>
  <si>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</si>
  <si>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</si>
  <si>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</si>
  <si>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</si>
  <si>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</si>
  <si>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</si>
  <si>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</si>
  <si>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</si>
  <si>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</si>
  <si>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</si>
  <si>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</si>
  <si>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</si>
  <si>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</si>
  <si>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</si>
  <si>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</si>
  <si>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</si>
  <si>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</si>
  <si>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</si>
  <si>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</si>
  <si>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</si>
  <si>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</si>
  <si>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</si>
  <si>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</si>
  <si>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</si>
  <si>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</si>
  <si>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</si>
  <si>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</si>
  <si>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</si>
  <si>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</si>
  <si>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</si>
  <si>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亘理町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</si>
  <si>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</si>
  <si>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</si>
  <si>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</si>
  <si>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</si>
  <si>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</si>
  <si>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</si>
  <si>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</si>
  <si>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</si>
  <si>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</si>
  <si>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</si>
  <si>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①及び②は、類似団体平均とほぼ同率で推移しているが、③管路更新率については東日本大震災からの復旧復興事業も落ち着き、老朽管の更新を進めた結果である。</t>
    <rPh sb="1" eb="2">
      <t>オヨ</t>
    </rPh>
    <rPh sb="6" eb="8">
      <t>ルイジ</t>
    </rPh>
    <rPh sb="8" eb="10">
      <t>ダンタイ</t>
    </rPh>
    <rPh sb="10" eb="12">
      <t>ヘイキン</t>
    </rPh>
    <rPh sb="15" eb="17">
      <t>ドウリツ</t>
    </rPh>
    <rPh sb="18" eb="20">
      <t>スイイ</t>
    </rPh>
    <rPh sb="27" eb="29">
      <t>カンロ</t>
    </rPh>
    <rPh sb="29" eb="31">
      <t>コウシン</t>
    </rPh>
    <rPh sb="31" eb="32">
      <t>リツ</t>
    </rPh>
    <rPh sb="37" eb="38">
      <t>ヒガシ</t>
    </rPh>
    <rPh sb="38" eb="40">
      <t>ニホン</t>
    </rPh>
    <rPh sb="40" eb="43">
      <t>ダイシンサイ</t>
    </rPh>
    <rPh sb="46" eb="48">
      <t>フッキュウ</t>
    </rPh>
    <rPh sb="48" eb="50">
      <t>フッコウ</t>
    </rPh>
    <rPh sb="50" eb="52">
      <t>ジギョウ</t>
    </rPh>
    <rPh sb="53" eb="54">
      <t>オ</t>
    </rPh>
    <rPh sb="55" eb="56">
      <t>ツ</t>
    </rPh>
    <rPh sb="58" eb="60">
      <t>ロウキュウ</t>
    </rPh>
    <rPh sb="60" eb="61">
      <t>カン</t>
    </rPh>
    <rPh sb="62" eb="64">
      <t>コウシン</t>
    </rPh>
    <rPh sb="65" eb="66">
      <t>スス</t>
    </rPh>
    <rPh sb="68" eb="70">
      <t>ケッカ</t>
    </rPh>
    <phoneticPr fontId="7"/>
  </si>
  <si>
    <t>非設置</t>
    <rPh sb="0" eb="1">
      <t>ヒ</t>
    </rPh>
    <rPh sb="1" eb="3">
      <t>セッチ</t>
    </rPh>
    <phoneticPr fontId="4"/>
  </si>
  <si>
    <t>全体として、類似団体平均より健全で効率の良い経営であると考えるが⑥給水原価については、本町水道の９割以上を受水で賄っていること等により、類似団体平均より上回っている。⑧有収率については類似団体平均値よりも高くなっているが、今後も更なる向上を目指す。</t>
    <rPh sb="0" eb="2">
      <t>ゼンタイ</t>
    </rPh>
    <rPh sb="6" eb="8">
      <t>ルイジ</t>
    </rPh>
    <rPh sb="8" eb="10">
      <t>ダンタイ</t>
    </rPh>
    <rPh sb="10" eb="12">
      <t>ヘイキン</t>
    </rPh>
    <rPh sb="14" eb="16">
      <t>ケンゼン</t>
    </rPh>
    <rPh sb="17" eb="19">
      <t>コウリツ</t>
    </rPh>
    <rPh sb="20" eb="21">
      <t>ヨ</t>
    </rPh>
    <rPh sb="22" eb="24">
      <t>ケイエイ</t>
    </rPh>
    <rPh sb="28" eb="29">
      <t>カンガ</t>
    </rPh>
    <rPh sb="33" eb="35">
      <t>キュウスイ</t>
    </rPh>
    <rPh sb="35" eb="37">
      <t>ゲンカ</t>
    </rPh>
    <rPh sb="43" eb="45">
      <t>ホンチョウ</t>
    </rPh>
    <rPh sb="45" eb="47">
      <t>スイドウ</t>
    </rPh>
    <rPh sb="49" eb="52">
      <t>ワリイジョウ</t>
    </rPh>
    <rPh sb="53" eb="54">
      <t>ジュ</t>
    </rPh>
    <rPh sb="54" eb="55">
      <t>スイ</t>
    </rPh>
    <rPh sb="56" eb="57">
      <t>マカナ</t>
    </rPh>
    <rPh sb="63" eb="64">
      <t>トウ</t>
    </rPh>
    <rPh sb="68" eb="70">
      <t>ルイジ</t>
    </rPh>
    <rPh sb="70" eb="72">
      <t>ダンタイ</t>
    </rPh>
    <rPh sb="72" eb="74">
      <t>ヘイキン</t>
    </rPh>
    <rPh sb="76" eb="78">
      <t>ウワマワ</t>
    </rPh>
    <rPh sb="84" eb="87">
      <t>ユウシュウリツ</t>
    </rPh>
    <rPh sb="92" eb="94">
      <t>ルイジ</t>
    </rPh>
    <rPh sb="94" eb="96">
      <t>ダンタイ</t>
    </rPh>
    <rPh sb="96" eb="99">
      <t>ヘイキンチ</t>
    </rPh>
    <rPh sb="102" eb="103">
      <t>タカ</t>
    </rPh>
    <rPh sb="111" eb="113">
      <t>コンゴ</t>
    </rPh>
    <rPh sb="114" eb="115">
      <t>サラ</t>
    </rPh>
    <rPh sb="117" eb="119">
      <t>コウジョウ</t>
    </rPh>
    <rPh sb="120" eb="122">
      <t>メザ</t>
    </rPh>
    <phoneticPr fontId="4"/>
  </si>
  <si>
    <t>本町水道事業については、類似団体平均値より健全で効率の良い経営であると言える。今後は更なる人口減少や節水型機器の普及等により、給水収益の伸びは期待ができないが、管路等施設の老朽化対策は必須課題であるので、経営状態を考慮した上で将来の施設の更新等を進めるとともに経営戦略策定について検討する。</t>
    <rPh sb="0" eb="2">
      <t>ホンチョウ</t>
    </rPh>
    <rPh sb="2" eb="4">
      <t>スイドウ</t>
    </rPh>
    <rPh sb="4" eb="6">
      <t>ジギョウ</t>
    </rPh>
    <rPh sb="12" eb="14">
      <t>ルイジ</t>
    </rPh>
    <rPh sb="14" eb="16">
      <t>ダンタイ</t>
    </rPh>
    <rPh sb="16" eb="19">
      <t>ヘイキンチ</t>
    </rPh>
    <rPh sb="21" eb="23">
      <t>ケンゼン</t>
    </rPh>
    <rPh sb="24" eb="26">
      <t>コウリツ</t>
    </rPh>
    <rPh sb="27" eb="28">
      <t>ヨ</t>
    </rPh>
    <rPh sb="29" eb="31">
      <t>ケイエイ</t>
    </rPh>
    <rPh sb="35" eb="36">
      <t>イ</t>
    </rPh>
    <rPh sb="39" eb="41">
      <t>コンゴ</t>
    </rPh>
    <rPh sb="42" eb="43">
      <t>サラ</t>
    </rPh>
    <rPh sb="45" eb="47">
      <t>ジンコウ</t>
    </rPh>
    <rPh sb="47" eb="49">
      <t>ゲンショウ</t>
    </rPh>
    <rPh sb="50" eb="53">
      <t>セッスイガタ</t>
    </rPh>
    <rPh sb="53" eb="55">
      <t>キキ</t>
    </rPh>
    <rPh sb="56" eb="58">
      <t>フキュウ</t>
    </rPh>
    <rPh sb="58" eb="59">
      <t>トウ</t>
    </rPh>
    <rPh sb="63" eb="65">
      <t>キュウスイ</t>
    </rPh>
    <rPh sb="65" eb="67">
      <t>シュウエキ</t>
    </rPh>
    <rPh sb="68" eb="69">
      <t>ノ</t>
    </rPh>
    <rPh sb="71" eb="73">
      <t>キタイ</t>
    </rPh>
    <rPh sb="80" eb="82">
      <t>カンロ</t>
    </rPh>
    <rPh sb="82" eb="83">
      <t>トウ</t>
    </rPh>
    <rPh sb="83" eb="85">
      <t>シセツ</t>
    </rPh>
    <rPh sb="86" eb="89">
      <t>ロウキュウカ</t>
    </rPh>
    <rPh sb="89" eb="91">
      <t>タイサク</t>
    </rPh>
    <rPh sb="92" eb="94">
      <t>ヒッス</t>
    </rPh>
    <rPh sb="94" eb="96">
      <t>カダイ</t>
    </rPh>
    <rPh sb="102" eb="104">
      <t>ケイエイ</t>
    </rPh>
    <rPh sb="104" eb="106">
      <t>ジョウタイ</t>
    </rPh>
    <rPh sb="107" eb="109">
      <t>コウリョ</t>
    </rPh>
    <rPh sb="111" eb="112">
      <t>ウエ</t>
    </rPh>
    <rPh sb="113" eb="115">
      <t>ショウライ</t>
    </rPh>
    <rPh sb="116" eb="118">
      <t>シセツ</t>
    </rPh>
    <rPh sb="119" eb="121">
      <t>コウシン</t>
    </rPh>
    <rPh sb="121" eb="122">
      <t>トウ</t>
    </rPh>
    <rPh sb="123" eb="124">
      <t>スス</t>
    </rPh>
    <rPh sb="130" eb="132">
      <t>ケイエイ</t>
    </rPh>
    <rPh sb="132" eb="134">
      <t>センリャク</t>
    </rPh>
    <rPh sb="134" eb="136">
      <t>サクテイ</t>
    </rPh>
    <rPh sb="140" eb="14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</si>
</sst>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0.36</c:v>
                </c:pt>
                <c:pt idx="1">
                  <c:v>0.43</c:v>
                </c:pt>
                <c:pt idx="2">
                  <c:v>0.34</c:v>
                </c:pt>
                <c:pt idx="3">
                  <c:v>0.1</c:v>
                </c:pt>
                <c:pt idx="4">
                  <c:v>3.18</c:v>
                </c:pt>
              </c:numCache>
            </c:numRef>
          </c:val>
        </c:ser>
        <c:dLbls>
          <c:showLegendKey val="0"/>
          <c:showVal val="0"/>
          <c:showCatName val="0"/>
          <c:showSerName val="0"/>
          <c:showPercent val="0"/>
          <c:showBubbleSize val="0"/>
        </c:dLbls>
        <c:gapWidth val="150"/>
        <c:axId val="233284736"/>
        <c:axId val="2332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33284736"/>
        <c:axId val="233283168"/>
      </c:lineChart>
      <c:dateAx>
        <c:axId val="233284736"/>
        <c:scaling>
          <c:orientation val="minMax"/>
        </c:scaling>
        <c:delete val="1"/>
        <c:axPos val="b"/>
        <c:numFmt formatCode="ge" sourceLinked="1"/>
        <c:majorTickMark val="none"/>
        <c:minorTickMark val="none"/>
        <c:tickLblPos val="none"/>
        <c:crossAx val="233283168"/>
        <c:crosses val="autoZero"/>
        <c:auto val="1"/>
        <c:lblOffset val="100"/>
        <c:baseTimeUnit val="years"/>
      </c:dateAx>
      <c:valAx>
        <c:axId val="2332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64.260000000000005</c:v>
                </c:pt>
                <c:pt idx="1">
                  <c:v>64.61</c:v>
                </c:pt>
                <c:pt idx="2">
                  <c:v>64.37</c:v>
                </c:pt>
                <c:pt idx="3">
                  <c:v>66.260000000000005</c:v>
                </c:pt>
                <c:pt idx="4">
                  <c:v>64.75</c:v>
                </c:pt>
              </c:numCache>
            </c:numRef>
          </c:val>
        </c:ser>
        <c:dLbls>
          <c:showLegendKey val="0"/>
          <c:showVal val="0"/>
          <c:showCatName val="0"/>
          <c:showSerName val="0"/>
          <c:showPercent val="0"/>
          <c:showBubbleSize val="0"/>
        </c:dLbls>
        <c:gapWidth val="150"/>
        <c:axId val="299082928"/>
        <c:axId val="2990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99082928"/>
        <c:axId val="299085280"/>
      </c:lineChart>
      <c:dateAx>
        <c:axId val="299082928"/>
        <c:scaling>
          <c:orientation val="minMax"/>
        </c:scaling>
        <c:delete val="1"/>
        <c:axPos val="b"/>
        <c:numFmt formatCode="ge" sourceLinked="1"/>
        <c:majorTickMark val="none"/>
        <c:minorTickMark val="none"/>
        <c:tickLblPos val="none"/>
        <c:crossAx val="299085280"/>
        <c:crosses val="autoZero"/>
        <c:auto val="1"/>
        <c:lblOffset val="100"/>
        <c:baseTimeUnit val="years"/>
      </c:dateAx>
      <c:valAx>
        <c:axId val="2990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8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86.18</c:v>
                </c:pt>
                <c:pt idx="1">
                  <c:v>88.72</c:v>
                </c:pt>
                <c:pt idx="2">
                  <c:v>88.42</c:v>
                </c:pt>
                <c:pt idx="3">
                  <c:v>89.08</c:v>
                </c:pt>
                <c:pt idx="4">
                  <c:v>91.51</c:v>
                </c:pt>
              </c:numCache>
            </c:numRef>
          </c:val>
        </c:ser>
        <c:dLbls>
          <c:showLegendKey val="0"/>
          <c:showVal val="0"/>
          <c:showCatName val="0"/>
          <c:showSerName val="0"/>
          <c:showPercent val="0"/>
          <c:showBubbleSize val="0"/>
        </c:dLbls>
        <c:gapWidth val="150"/>
        <c:axId val="299086456"/>
        <c:axId val="2990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99086456"/>
        <c:axId val="299088416"/>
      </c:lineChart>
      <c:dateAx>
        <c:axId val="299086456"/>
        <c:scaling>
          <c:orientation val="minMax"/>
        </c:scaling>
        <c:delete val="1"/>
        <c:axPos val="b"/>
        <c:numFmt formatCode="ge" sourceLinked="1"/>
        <c:majorTickMark val="none"/>
        <c:minorTickMark val="none"/>
        <c:tickLblPos val="none"/>
        <c:crossAx val="299088416"/>
        <c:crosses val="autoZero"/>
        <c:auto val="1"/>
        <c:lblOffset val="100"/>
        <c:baseTimeUnit val="years"/>
      </c:dateAx>
      <c:valAx>
        <c:axId val="2990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8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114.42</c:v>
                </c:pt>
                <c:pt idx="1">
                  <c:v>123.34</c:v>
                </c:pt>
                <c:pt idx="2">
                  <c:v>122.84</c:v>
                </c:pt>
                <c:pt idx="3">
                  <c:v>118.07</c:v>
                </c:pt>
                <c:pt idx="4">
                  <c:v>119.7</c:v>
                </c:pt>
              </c:numCache>
            </c:numRef>
          </c:val>
        </c:ser>
        <c:dLbls>
          <c:showLegendKey val="0"/>
          <c:showVal val="0"/>
          <c:showCatName val="0"/>
          <c:showSerName val="0"/>
          <c:showPercent val="0"/>
          <c:showBubbleSize val="0"/>
        </c:dLbls>
        <c:gapWidth val="150"/>
        <c:axId val="233281992"/>
        <c:axId val="2332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33281992"/>
        <c:axId val="233282384"/>
      </c:lineChart>
      <c:dateAx>
        <c:axId val="233281992"/>
        <c:scaling>
          <c:orientation val="minMax"/>
        </c:scaling>
        <c:delete val="1"/>
        <c:axPos val="b"/>
        <c:numFmt formatCode="ge" sourceLinked="1"/>
        <c:majorTickMark val="none"/>
        <c:minorTickMark val="none"/>
        <c:tickLblPos val="none"/>
        <c:crossAx val="233282384"/>
        <c:crosses val="autoZero"/>
        <c:auto val="1"/>
        <c:lblOffset val="100"/>
        <c:baseTimeUnit val="years"/>
      </c:dateAx>
      <c:valAx>
        <c:axId val="23328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2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33.119999999999997</c:v>
                </c:pt>
                <c:pt idx="1">
                  <c:v>33.909999999999997</c:v>
                </c:pt>
                <c:pt idx="2">
                  <c:v>45.17</c:v>
                </c:pt>
                <c:pt idx="3">
                  <c:v>45.55</c:v>
                </c:pt>
                <c:pt idx="4">
                  <c:v>45.59</c:v>
                </c:pt>
              </c:numCache>
            </c:numRef>
          </c:val>
        </c:ser>
        <c:dLbls>
          <c:showLegendKey val="0"/>
          <c:showVal val="0"/>
          <c:showCatName val="0"/>
          <c:showSerName val="0"/>
          <c:showPercent val="0"/>
          <c:showBubbleSize val="0"/>
        </c:dLbls>
        <c:gapWidth val="150"/>
        <c:axId val="298057176"/>
        <c:axId val="2980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98057176"/>
        <c:axId val="298060704"/>
      </c:lineChart>
      <c:dateAx>
        <c:axId val="298057176"/>
        <c:scaling>
          <c:orientation val="minMax"/>
        </c:scaling>
        <c:delete val="1"/>
        <c:axPos val="b"/>
        <c:numFmt formatCode="ge" sourceLinked="1"/>
        <c:majorTickMark val="none"/>
        <c:minorTickMark val="none"/>
        <c:tickLblPos val="none"/>
        <c:crossAx val="298060704"/>
        <c:crosses val="autoZero"/>
        <c:auto val="1"/>
        <c:lblOffset val="100"/>
        <c:baseTimeUnit val="years"/>
      </c:dateAx>
      <c:valAx>
        <c:axId val="2980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5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7.46</c:v>
                </c:pt>
                <c:pt idx="1">
                  <c:v>7.9</c:v>
                </c:pt>
                <c:pt idx="2">
                  <c:v>7.62</c:v>
                </c:pt>
                <c:pt idx="3">
                  <c:v>9.0299999999999994</c:v>
                </c:pt>
                <c:pt idx="4">
                  <c:v>8.82</c:v>
                </c:pt>
              </c:numCache>
            </c:numRef>
          </c:val>
        </c:ser>
        <c:dLbls>
          <c:showLegendKey val="0"/>
          <c:showVal val="0"/>
          <c:showCatName val="0"/>
          <c:showSerName val="0"/>
          <c:showPercent val="0"/>
          <c:showBubbleSize val="0"/>
        </c:dLbls>
        <c:gapWidth val="150"/>
        <c:axId val="298063840"/>
        <c:axId val="29806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98063840"/>
        <c:axId val="298061096"/>
      </c:lineChart>
      <c:dateAx>
        <c:axId val="298063840"/>
        <c:scaling>
          <c:orientation val="minMax"/>
        </c:scaling>
        <c:delete val="1"/>
        <c:axPos val="b"/>
        <c:numFmt formatCode="ge" sourceLinked="1"/>
        <c:majorTickMark val="none"/>
        <c:minorTickMark val="none"/>
        <c:tickLblPos val="none"/>
        <c:crossAx val="298061096"/>
        <c:crosses val="autoZero"/>
        <c:auto val="1"/>
        <c:lblOffset val="100"/>
        <c:baseTimeUnit val="years"/>
      </c:dateAx>
      <c:valAx>
        <c:axId val="29806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059136"/>
        <c:axId val="29805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98059136"/>
        <c:axId val="298059528"/>
      </c:lineChart>
      <c:dateAx>
        <c:axId val="298059136"/>
        <c:scaling>
          <c:orientation val="minMax"/>
        </c:scaling>
        <c:delete val="1"/>
        <c:axPos val="b"/>
        <c:numFmt formatCode="ge" sourceLinked="1"/>
        <c:majorTickMark val="none"/>
        <c:minorTickMark val="none"/>
        <c:tickLblPos val="none"/>
        <c:crossAx val="298059528"/>
        <c:crosses val="autoZero"/>
        <c:auto val="1"/>
        <c:lblOffset val="100"/>
        <c:baseTimeUnit val="years"/>
      </c:dateAx>
      <c:valAx>
        <c:axId val="298059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384.86</c:v>
                </c:pt>
                <c:pt idx="1">
                  <c:v>544.98</c:v>
                </c:pt>
                <c:pt idx="2">
                  <c:v>264.56</c:v>
                </c:pt>
                <c:pt idx="3">
                  <c:v>289.73</c:v>
                </c:pt>
                <c:pt idx="4">
                  <c:v>276.08999999999997</c:v>
                </c:pt>
              </c:numCache>
            </c:numRef>
          </c:val>
        </c:ser>
        <c:dLbls>
          <c:showLegendKey val="0"/>
          <c:showVal val="0"/>
          <c:showCatName val="0"/>
          <c:showSerName val="0"/>
          <c:showPercent val="0"/>
          <c:showBubbleSize val="0"/>
        </c:dLbls>
        <c:gapWidth val="150"/>
        <c:axId val="298063056"/>
        <c:axId val="29805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98063056"/>
        <c:axId val="298058352"/>
      </c:lineChart>
      <c:dateAx>
        <c:axId val="298063056"/>
        <c:scaling>
          <c:orientation val="minMax"/>
        </c:scaling>
        <c:delete val="1"/>
        <c:axPos val="b"/>
        <c:numFmt formatCode="ge" sourceLinked="1"/>
        <c:majorTickMark val="none"/>
        <c:minorTickMark val="none"/>
        <c:tickLblPos val="none"/>
        <c:crossAx val="298058352"/>
        <c:crosses val="autoZero"/>
        <c:auto val="1"/>
        <c:lblOffset val="100"/>
        <c:baseTimeUnit val="years"/>
      </c:dateAx>
      <c:valAx>
        <c:axId val="29805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6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296.19</c:v>
                </c:pt>
                <c:pt idx="1">
                  <c:v>275.72000000000003</c:v>
                </c:pt>
                <c:pt idx="2">
                  <c:v>270.39</c:v>
                </c:pt>
                <c:pt idx="3">
                  <c:v>258.56</c:v>
                </c:pt>
                <c:pt idx="4">
                  <c:v>263.42</c:v>
                </c:pt>
              </c:numCache>
            </c:numRef>
          </c:val>
        </c:ser>
        <c:dLbls>
          <c:showLegendKey val="0"/>
          <c:showVal val="0"/>
          <c:showCatName val="0"/>
          <c:showSerName val="0"/>
          <c:showPercent val="0"/>
          <c:showBubbleSize val="0"/>
        </c:dLbls>
        <c:gapWidth val="150"/>
        <c:axId val="298062272"/>
        <c:axId val="29806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98062272"/>
        <c:axId val="298061488"/>
      </c:lineChart>
      <c:dateAx>
        <c:axId val="298062272"/>
        <c:scaling>
          <c:orientation val="minMax"/>
        </c:scaling>
        <c:delete val="1"/>
        <c:axPos val="b"/>
        <c:numFmt formatCode="ge" sourceLinked="1"/>
        <c:majorTickMark val="none"/>
        <c:minorTickMark val="none"/>
        <c:tickLblPos val="none"/>
        <c:crossAx val="298061488"/>
        <c:crosses val="autoZero"/>
        <c:auto val="1"/>
        <c:lblOffset val="100"/>
        <c:baseTimeUnit val="years"/>
      </c:dateAx>
      <c:valAx>
        <c:axId val="29806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102.69</c:v>
                </c:pt>
                <c:pt idx="1">
                  <c:v>105.55</c:v>
                </c:pt>
                <c:pt idx="2">
                  <c:v>107.87</c:v>
                </c:pt>
                <c:pt idx="3">
                  <c:v>111.69</c:v>
                </c:pt>
                <c:pt idx="4">
                  <c:v>113.87</c:v>
                </c:pt>
              </c:numCache>
            </c:numRef>
          </c:val>
        </c:ser>
        <c:dLbls>
          <c:showLegendKey val="0"/>
          <c:showVal val="0"/>
          <c:showCatName val="0"/>
          <c:showSerName val="0"/>
          <c:showPercent val="0"/>
          <c:showBubbleSize val="0"/>
        </c:dLbls>
        <c:gapWidth val="150"/>
        <c:axId val="299084104"/>
        <c:axId val="2990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99084104"/>
        <c:axId val="299086848"/>
      </c:lineChart>
      <c:dateAx>
        <c:axId val="299084104"/>
        <c:scaling>
          <c:orientation val="minMax"/>
        </c:scaling>
        <c:delete val="1"/>
        <c:axPos val="b"/>
        <c:numFmt formatCode="ge" sourceLinked="1"/>
        <c:majorTickMark val="none"/>
        <c:minorTickMark val="none"/>
        <c:tickLblPos val="none"/>
        <c:crossAx val="299086848"/>
        <c:crosses val="autoZero"/>
        <c:auto val="1"/>
        <c:lblOffset val="100"/>
        <c:baseTimeUnit val="years"/>
      </c:dateAx>
      <c:valAx>
        <c:axId val="2990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8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229.02</c:v>
                </c:pt>
                <c:pt idx="1">
                  <c:v>222.43</c:v>
                </c:pt>
                <c:pt idx="2">
                  <c:v>215.93</c:v>
                </c:pt>
                <c:pt idx="3">
                  <c:v>207.93</c:v>
                </c:pt>
                <c:pt idx="4">
                  <c:v>203.69</c:v>
                </c:pt>
              </c:numCache>
            </c:numRef>
          </c:val>
        </c:ser>
        <c:dLbls>
          <c:showLegendKey val="0"/>
          <c:showVal val="0"/>
          <c:showCatName val="0"/>
          <c:showSerName val="0"/>
          <c:showPercent val="0"/>
          <c:showBubbleSize val="0"/>
        </c:dLbls>
        <c:gapWidth val="150"/>
        <c:axId val="299081360"/>
        <c:axId val="2990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99081360"/>
        <c:axId val="299082144"/>
      </c:lineChart>
      <c:dateAx>
        <c:axId val="299081360"/>
        <c:scaling>
          <c:orientation val="minMax"/>
        </c:scaling>
        <c:delete val="1"/>
        <c:axPos val="b"/>
        <c:numFmt formatCode="ge" sourceLinked="1"/>
        <c:majorTickMark val="none"/>
        <c:minorTickMark val="none"/>
        <c:tickLblPos val="none"/>
        <c:crossAx val="299082144"/>
        <c:crosses val="autoZero"/>
        <c:auto val="1"/>
        <c:lblOffset val="100"/>
        <c:baseTimeUnit val="years"/>
      </c:dateAx>
      <c:valAx>
        <c:axId val="2990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8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5" zoomScaleNormal="100" workbookViewId="0">
      <selection activeCell="BL83" sqref="BL8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亘理町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117</v>
      </c>
      <c r="AE8" s="60"/>
      <c r="AF8" s="60"/>
      <c r="AG8" s="60"/>
      <c r="AH8" s="60"/>
      <c r="AI8" s="60"/>
      <c r="AJ8" s="60"/>
      <c r="AK8" s="5"/>
      <c r="AL8" s="61">
        <f>データ!$R$6</f>
        <v>34026</v>
      </c>
      <c r="AM8" s="61"/>
      <c r="AN8" s="61"/>
      <c r="AO8" s="61"/>
      <c r="AP8" s="61"/>
      <c r="AQ8" s="61"/>
      <c r="AR8" s="61"/>
      <c r="AS8" s="61"/>
      <c r="AT8" s="51">
        <f>データ!$S$6</f>
        <v>73.599999999999994</v>
      </c>
      <c r="AU8" s="52"/>
      <c r="AV8" s="52"/>
      <c r="AW8" s="52"/>
      <c r="AX8" s="52"/>
      <c r="AY8" s="52"/>
      <c r="AZ8" s="52"/>
      <c r="BA8" s="52"/>
      <c r="BB8" s="53">
        <f>データ!$T$6</f>
        <v>462.31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62.34</v>
      </c>
      <c r="J10" s="52"/>
      <c r="K10" s="52"/>
      <c r="L10" s="52"/>
      <c r="M10" s="52"/>
      <c r="N10" s="52"/>
      <c r="O10" s="64"/>
      <c r="P10" s="53">
        <f>データ!$P$6</f>
        <v>98.9</v>
      </c>
      <c r="Q10" s="53"/>
      <c r="R10" s="53"/>
      <c r="S10" s="53"/>
      <c r="T10" s="53"/>
      <c r="U10" s="53"/>
      <c r="V10" s="53"/>
      <c r="W10" s="61">
        <f>データ!$Q$6</f>
        <v>4374</v>
      </c>
      <c r="X10" s="61"/>
      <c r="Y10" s="61"/>
      <c r="Z10" s="61"/>
      <c r="AA10" s="61"/>
      <c r="AB10" s="61"/>
      <c r="AC10" s="61"/>
      <c r="AD10" s="2"/>
      <c r="AE10" s="2"/>
      <c r="AF10" s="2"/>
      <c r="AG10" s="2"/>
      <c r="AH10" s="5"/>
      <c r="AI10" s="5"/>
      <c r="AJ10" s="5"/>
      <c r="AK10" s="5"/>
      <c r="AL10" s="61">
        <f>データ!$U$6</f>
        <v>33517</v>
      </c>
      <c r="AM10" s="61"/>
      <c r="AN10" s="61"/>
      <c r="AO10" s="61"/>
      <c r="AP10" s="61"/>
      <c r="AQ10" s="61"/>
      <c r="AR10" s="61"/>
      <c r="AS10" s="61"/>
      <c r="AT10" s="51">
        <f>データ!$V$6</f>
        <v>73.209999999999994</v>
      </c>
      <c r="AU10" s="52"/>
      <c r="AV10" s="52"/>
      <c r="AW10" s="52"/>
      <c r="AX10" s="52"/>
      <c r="AY10" s="52"/>
      <c r="AZ10" s="52"/>
      <c r="BA10" s="52"/>
      <c r="BB10" s="53">
        <f>データ!$W$6</f>
        <v>457.82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43613</v>
      </c>
      <c r="D6" s="34">
        <f t="shared" si="3"/>
        <v>46</v>
      </c>
      <c r="E6" s="34">
        <f t="shared" si="3"/>
        <v>1</v>
      </c>
      <c r="F6" s="34">
        <f t="shared" si="3"/>
        <v>0</v>
      </c>
      <c r="G6" s="34">
        <f t="shared" si="3"/>
        <v>1</v>
      </c>
      <c r="H6" s="34" t="str">
        <f t="shared" si="3"/>
        <v>宮城県　亘理町</v>
      </c>
      <c r="I6" s="34" t="str">
        <f t="shared" si="3"/>
        <v>法適用</v>
      </c>
      <c r="J6" s="34" t="str">
        <f t="shared" si="3"/>
        <v>水道事業</v>
      </c>
      <c r="K6" s="34" t="str">
        <f t="shared" si="3"/>
        <v>末端給水事業</v>
      </c>
      <c r="L6" s="34" t="str">
        <f t="shared" si="3"/>
        <v>A5</v>
      </c>
      <c r="M6" s="34">
        <f t="shared" si="3"/>
        <v>0</v>
      </c>
      <c r="N6" s="35" t="str">
        <f t="shared" si="3"/>
        <v>-</v>
      </c>
      <c r="O6" s="35">
        <f t="shared" si="3"/>
        <v>62.34</v>
      </c>
      <c r="P6" s="35">
        <f t="shared" si="3"/>
        <v>98.9</v>
      </c>
      <c r="Q6" s="35">
        <f t="shared" si="3"/>
        <v>4374</v>
      </c>
      <c r="R6" s="35">
        <f t="shared" si="3"/>
        <v>34026</v>
      </c>
      <c r="S6" s="35">
        <f t="shared" si="3"/>
        <v>73.599999999999994</v>
      </c>
      <c r="T6" s="35">
        <f t="shared" si="3"/>
        <v>462.31</v>
      </c>
      <c r="U6" s="35">
        <f t="shared" si="3"/>
        <v>33517</v>
      </c>
      <c r="V6" s="35">
        <f t="shared" si="3"/>
        <v>73.209999999999994</v>
      </c>
      <c r="W6" s="35">
        <f t="shared" si="3"/>
        <v>457.82</v>
      </c>
      <c r="X6" s="36">
        <f>IF(X7="",NA(),X7)</f>
        <v>114.42</v>
      </c>
      <c r="Y6" s="36">
        <f t="shared" ref="Y6:AG6" si="4">IF(Y7="",NA(),Y7)</f>
        <v>123.34</v>
      </c>
      <c r="Z6" s="36">
        <f t="shared" si="4"/>
        <v>122.84</v>
      </c>
      <c r="AA6" s="36">
        <f t="shared" si="4"/>
        <v>118.07</v>
      </c>
      <c r="AB6" s="36">
        <f t="shared" si="4"/>
        <v>119.7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384.86</v>
      </c>
      <c r="AU6" s="36">
        <f t="shared" ref="AU6:BC6" si="6">IF(AU7="",NA(),AU7)</f>
        <v>544.98</v>
      </c>
      <c r="AV6" s="36">
        <f t="shared" si="6"/>
        <v>264.56</v>
      </c>
      <c r="AW6" s="36">
        <f t="shared" si="6"/>
        <v>289.73</v>
      </c>
      <c r="AX6" s="36">
        <f t="shared" si="6"/>
        <v>276.08999999999997</v>
      </c>
      <c r="AY6" s="36">
        <f t="shared" si="6"/>
        <v>852.01</v>
      </c>
      <c r="AZ6" s="36">
        <f t="shared" si="6"/>
        <v>909.68</v>
      </c>
      <c r="BA6" s="36">
        <f t="shared" si="6"/>
        <v>382.09</v>
      </c>
      <c r="BB6" s="36">
        <f t="shared" si="6"/>
        <v>371.31</v>
      </c>
      <c r="BC6" s="36">
        <f t="shared" si="6"/>
        <v>377.63</v>
      </c>
      <c r="BD6" s="35" t="str">
        <f>IF(BD7="","",IF(BD7="-","【-】","【"&amp;SUBSTITUTE(TEXT(BD7,"#,##0.00"),"-","△")&amp;"】"))</f>
        <v>【262.87】</v>
      </c>
      <c r="BE6" s="36">
        <f>IF(BE7="",NA(),BE7)</f>
        <v>296.19</v>
      </c>
      <c r="BF6" s="36">
        <f t="shared" ref="BF6:BN6" si="7">IF(BF7="",NA(),BF7)</f>
        <v>275.72000000000003</v>
      </c>
      <c r="BG6" s="36">
        <f t="shared" si="7"/>
        <v>270.39</v>
      </c>
      <c r="BH6" s="36">
        <f t="shared" si="7"/>
        <v>258.56</v>
      </c>
      <c r="BI6" s="36">
        <f t="shared" si="7"/>
        <v>263.42</v>
      </c>
      <c r="BJ6" s="36">
        <f t="shared" si="7"/>
        <v>391.4</v>
      </c>
      <c r="BK6" s="36">
        <f t="shared" si="7"/>
        <v>382.65</v>
      </c>
      <c r="BL6" s="36">
        <f t="shared" si="7"/>
        <v>385.06</v>
      </c>
      <c r="BM6" s="36">
        <f t="shared" si="7"/>
        <v>373.09</v>
      </c>
      <c r="BN6" s="36">
        <f t="shared" si="7"/>
        <v>364.71</v>
      </c>
      <c r="BO6" s="35" t="str">
        <f>IF(BO7="","",IF(BO7="-","【-】","【"&amp;SUBSTITUTE(TEXT(BO7,"#,##0.00"),"-","△")&amp;"】"))</f>
        <v>【270.87】</v>
      </c>
      <c r="BP6" s="36">
        <f>IF(BP7="",NA(),BP7)</f>
        <v>102.69</v>
      </c>
      <c r="BQ6" s="36">
        <f t="shared" ref="BQ6:BY6" si="8">IF(BQ7="",NA(),BQ7)</f>
        <v>105.55</v>
      </c>
      <c r="BR6" s="36">
        <f t="shared" si="8"/>
        <v>107.87</v>
      </c>
      <c r="BS6" s="36">
        <f t="shared" si="8"/>
        <v>111.69</v>
      </c>
      <c r="BT6" s="36">
        <f t="shared" si="8"/>
        <v>113.87</v>
      </c>
      <c r="BU6" s="36">
        <f t="shared" si="8"/>
        <v>95.91</v>
      </c>
      <c r="BV6" s="36">
        <f t="shared" si="8"/>
        <v>96.1</v>
      </c>
      <c r="BW6" s="36">
        <f t="shared" si="8"/>
        <v>99.07</v>
      </c>
      <c r="BX6" s="36">
        <f t="shared" si="8"/>
        <v>99.99</v>
      </c>
      <c r="BY6" s="36">
        <f t="shared" si="8"/>
        <v>100.65</v>
      </c>
      <c r="BZ6" s="35" t="str">
        <f>IF(BZ7="","",IF(BZ7="-","【-】","【"&amp;SUBSTITUTE(TEXT(BZ7,"#,##0.00"),"-","△")&amp;"】"))</f>
        <v>【105.59】</v>
      </c>
      <c r="CA6" s="36">
        <f>IF(CA7="",NA(),CA7)</f>
        <v>229.02</v>
      </c>
      <c r="CB6" s="36">
        <f t="shared" ref="CB6:CJ6" si="9">IF(CB7="",NA(),CB7)</f>
        <v>222.43</v>
      </c>
      <c r="CC6" s="36">
        <f t="shared" si="9"/>
        <v>215.93</v>
      </c>
      <c r="CD6" s="36">
        <f t="shared" si="9"/>
        <v>207.93</v>
      </c>
      <c r="CE6" s="36">
        <f t="shared" si="9"/>
        <v>203.69</v>
      </c>
      <c r="CF6" s="36">
        <f t="shared" si="9"/>
        <v>179.29</v>
      </c>
      <c r="CG6" s="36">
        <f t="shared" si="9"/>
        <v>178.39</v>
      </c>
      <c r="CH6" s="36">
        <f t="shared" si="9"/>
        <v>173.03</v>
      </c>
      <c r="CI6" s="36">
        <f t="shared" si="9"/>
        <v>171.15</v>
      </c>
      <c r="CJ6" s="36">
        <f t="shared" si="9"/>
        <v>170.19</v>
      </c>
      <c r="CK6" s="35" t="str">
        <f>IF(CK7="","",IF(CK7="-","【-】","【"&amp;SUBSTITUTE(TEXT(CK7,"#,##0.00"),"-","△")&amp;"】"))</f>
        <v>【163.27】</v>
      </c>
      <c r="CL6" s="36">
        <f>IF(CL7="",NA(),CL7)</f>
        <v>64.260000000000005</v>
      </c>
      <c r="CM6" s="36">
        <f t="shared" ref="CM6:CU6" si="10">IF(CM7="",NA(),CM7)</f>
        <v>64.61</v>
      </c>
      <c r="CN6" s="36">
        <f t="shared" si="10"/>
        <v>64.37</v>
      </c>
      <c r="CO6" s="36">
        <f t="shared" si="10"/>
        <v>66.260000000000005</v>
      </c>
      <c r="CP6" s="36">
        <f t="shared" si="10"/>
        <v>64.75</v>
      </c>
      <c r="CQ6" s="36">
        <f t="shared" si="10"/>
        <v>59.09</v>
      </c>
      <c r="CR6" s="36">
        <f t="shared" si="10"/>
        <v>59.23</v>
      </c>
      <c r="CS6" s="36">
        <f t="shared" si="10"/>
        <v>58.58</v>
      </c>
      <c r="CT6" s="36">
        <f t="shared" si="10"/>
        <v>58.53</v>
      </c>
      <c r="CU6" s="36">
        <f t="shared" si="10"/>
        <v>59.01</v>
      </c>
      <c r="CV6" s="35" t="str">
        <f>IF(CV7="","",IF(CV7="-","【-】","【"&amp;SUBSTITUTE(TEXT(CV7,"#,##0.00"),"-","△")&amp;"】"))</f>
        <v>【59.94】</v>
      </c>
      <c r="CW6" s="36">
        <f>IF(CW7="",NA(),CW7)</f>
        <v>86.18</v>
      </c>
      <c r="CX6" s="36">
        <f t="shared" ref="CX6:DF6" si="11">IF(CX7="",NA(),CX7)</f>
        <v>88.72</v>
      </c>
      <c r="CY6" s="36">
        <f t="shared" si="11"/>
        <v>88.42</v>
      </c>
      <c r="CZ6" s="36">
        <f t="shared" si="11"/>
        <v>89.08</v>
      </c>
      <c r="DA6" s="36">
        <f t="shared" si="11"/>
        <v>91.51</v>
      </c>
      <c r="DB6" s="36">
        <f t="shared" si="11"/>
        <v>85.4</v>
      </c>
      <c r="DC6" s="36">
        <f t="shared" si="11"/>
        <v>85.53</v>
      </c>
      <c r="DD6" s="36">
        <f t="shared" si="11"/>
        <v>85.23</v>
      </c>
      <c r="DE6" s="36">
        <f t="shared" si="11"/>
        <v>85.26</v>
      </c>
      <c r="DF6" s="36">
        <f t="shared" si="11"/>
        <v>85.37</v>
      </c>
      <c r="DG6" s="35" t="str">
        <f>IF(DG7="","",IF(DG7="-","【-】","【"&amp;SUBSTITUTE(TEXT(DG7,"#,##0.00"),"-","△")&amp;"】"))</f>
        <v>【90.22】</v>
      </c>
      <c r="DH6" s="36">
        <f>IF(DH7="",NA(),DH7)</f>
        <v>33.119999999999997</v>
      </c>
      <c r="DI6" s="36">
        <f t="shared" ref="DI6:DQ6" si="12">IF(DI7="",NA(),DI7)</f>
        <v>33.909999999999997</v>
      </c>
      <c r="DJ6" s="36">
        <f t="shared" si="12"/>
        <v>45.17</v>
      </c>
      <c r="DK6" s="36">
        <f t="shared" si="12"/>
        <v>45.55</v>
      </c>
      <c r="DL6" s="36">
        <f t="shared" si="12"/>
        <v>45.59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7.46</v>
      </c>
      <c r="DT6" s="36">
        <f t="shared" ref="DT6:EB6" si="13">IF(DT7="",NA(),DT7)</f>
        <v>7.9</v>
      </c>
      <c r="DU6" s="36">
        <f t="shared" si="13"/>
        <v>7.62</v>
      </c>
      <c r="DV6" s="36">
        <f t="shared" si="13"/>
        <v>9.0299999999999994</v>
      </c>
      <c r="DW6" s="36">
        <f t="shared" si="13"/>
        <v>8.82</v>
      </c>
      <c r="DX6" s="36">
        <f t="shared" si="13"/>
        <v>7.8</v>
      </c>
      <c r="DY6" s="36">
        <f t="shared" si="13"/>
        <v>8.39</v>
      </c>
      <c r="DZ6" s="36">
        <f t="shared" si="13"/>
        <v>10.09</v>
      </c>
      <c r="EA6" s="36">
        <f t="shared" si="13"/>
        <v>10.54</v>
      </c>
      <c r="EB6" s="36">
        <f t="shared" si="13"/>
        <v>12.03</v>
      </c>
      <c r="EC6" s="35" t="str">
        <f>IF(EC7="","",IF(EC7="-","【-】","【"&amp;SUBSTITUTE(TEXT(EC7,"#,##0.00"),"-","△")&amp;"】"))</f>
        <v>【15.00】</v>
      </c>
      <c r="ED6" s="36">
        <f>IF(ED7="",NA(),ED7)</f>
        <v>0.36</v>
      </c>
      <c r="EE6" s="36">
        <f t="shared" ref="EE6:EM6" si="14">IF(EE7="",NA(),EE7)</f>
        <v>0.43</v>
      </c>
      <c r="EF6" s="36">
        <f t="shared" si="14"/>
        <v>0.34</v>
      </c>
      <c r="EG6" s="36">
        <f t="shared" si="14"/>
        <v>0.1</v>
      </c>
      <c r="EH6" s="36">
        <f t="shared" si="14"/>
        <v>3.18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43613</v>
      </c>
      <c r="D7" s="38">
        <v>46</v>
      </c>
      <c r="E7" s="38">
        <v>1</v>
      </c>
      <c r="F7" s="38">
        <v>0</v>
      </c>
      <c r="G7" s="38">
        <v>1</v>
      </c>
      <c r="H7" s="38" t="s">
        <v>105</v>
      </c>
      <c r="I7" s="38" t="s">
        <v>106</v>
      </c>
      <c r="J7" s="38" t="s">
        <v>107</v>
      </c>
      <c r="K7" s="38" t="s">
        <v>108</v>
      </c>
      <c r="L7" s="38" t="s">
        <v>109</v>
      </c>
      <c r="M7" s="38"/>
      <c r="N7" s="39" t="s">
        <v>110</v>
      </c>
      <c r="O7" s="39">
        <v>62.34</v>
      </c>
      <c r="P7" s="39">
        <v>98.9</v>
      </c>
      <c r="Q7" s="39">
        <v>4374</v>
      </c>
      <c r="R7" s="39">
        <v>34026</v>
      </c>
      <c r="S7" s="39">
        <v>73.599999999999994</v>
      </c>
      <c r="T7" s="39">
        <v>462.31</v>
      </c>
      <c r="U7" s="39">
        <v>33517</v>
      </c>
      <c r="V7" s="39">
        <v>73.209999999999994</v>
      </c>
      <c r="W7" s="39">
        <v>457.82</v>
      </c>
      <c r="X7" s="39">
        <v>114.42</v>
      </c>
      <c r="Y7" s="39">
        <v>123.34</v>
      </c>
      <c r="Z7" s="39">
        <v>122.84</v>
      </c>
      <c r="AA7" s="39">
        <v>118.07</v>
      </c>
      <c r="AB7" s="39">
        <v>119.7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384.86</v>
      </c>
      <c r="AU7" s="39">
        <v>544.98</v>
      </c>
      <c r="AV7" s="39">
        <v>264.56</v>
      </c>
      <c r="AW7" s="39">
        <v>289.73</v>
      </c>
      <c r="AX7" s="39">
        <v>276.08999999999997</v>
      </c>
      <c r="AY7" s="39">
        <v>852.01</v>
      </c>
      <c r="AZ7" s="39">
        <v>909.68</v>
      </c>
      <c r="BA7" s="39">
        <v>382.09</v>
      </c>
      <c r="BB7" s="39">
        <v>371.31</v>
      </c>
      <c r="BC7" s="39">
        <v>377.63</v>
      </c>
      <c r="BD7" s="39">
        <v>262.87</v>
      </c>
      <c r="BE7" s="39">
        <v>296.19</v>
      </c>
      <c r="BF7" s="39">
        <v>275.72000000000003</v>
      </c>
      <c r="BG7" s="39">
        <v>270.39</v>
      </c>
      <c r="BH7" s="39">
        <v>258.56</v>
      </c>
      <c r="BI7" s="39">
        <v>263.42</v>
      </c>
      <c r="BJ7" s="39">
        <v>391.4</v>
      </c>
      <c r="BK7" s="39">
        <v>382.65</v>
      </c>
      <c r="BL7" s="39">
        <v>385.06</v>
      </c>
      <c r="BM7" s="39">
        <v>373.09</v>
      </c>
      <c r="BN7" s="39">
        <v>364.71</v>
      </c>
      <c r="BO7" s="39">
        <v>270.87</v>
      </c>
      <c r="BP7" s="39">
        <v>102.69</v>
      </c>
      <c r="BQ7" s="39">
        <v>105.55</v>
      </c>
      <c r="BR7" s="39">
        <v>107.87</v>
      </c>
      <c r="BS7" s="39">
        <v>111.69</v>
      </c>
      <c r="BT7" s="39">
        <v>113.87</v>
      </c>
      <c r="BU7" s="39">
        <v>95.91</v>
      </c>
      <c r="BV7" s="39">
        <v>96.1</v>
      </c>
      <c r="BW7" s="39">
        <v>99.07</v>
      </c>
      <c r="BX7" s="39">
        <v>99.99</v>
      </c>
      <c r="BY7" s="39">
        <v>100.65</v>
      </c>
      <c r="BZ7" s="39">
        <v>105.59</v>
      </c>
      <c r="CA7" s="39">
        <v>229.02</v>
      </c>
      <c r="CB7" s="39">
        <v>222.43</v>
      </c>
      <c r="CC7" s="39">
        <v>215.93</v>
      </c>
      <c r="CD7" s="39">
        <v>207.93</v>
      </c>
      <c r="CE7" s="39">
        <v>203.69</v>
      </c>
      <c r="CF7" s="39">
        <v>179.29</v>
      </c>
      <c r="CG7" s="39">
        <v>178.39</v>
      </c>
      <c r="CH7" s="39">
        <v>173.03</v>
      </c>
      <c r="CI7" s="39">
        <v>171.15</v>
      </c>
      <c r="CJ7" s="39">
        <v>170.19</v>
      </c>
      <c r="CK7" s="39">
        <v>163.27000000000001</v>
      </c>
      <c r="CL7" s="39">
        <v>64.260000000000005</v>
      </c>
      <c r="CM7" s="39">
        <v>64.61</v>
      </c>
      <c r="CN7" s="39">
        <v>64.37</v>
      </c>
      <c r="CO7" s="39">
        <v>66.260000000000005</v>
      </c>
      <c r="CP7" s="39">
        <v>64.75</v>
      </c>
      <c r="CQ7" s="39">
        <v>59.09</v>
      </c>
      <c r="CR7" s="39">
        <v>59.23</v>
      </c>
      <c r="CS7" s="39">
        <v>58.58</v>
      </c>
      <c r="CT7" s="39">
        <v>58.53</v>
      </c>
      <c r="CU7" s="39">
        <v>59.01</v>
      </c>
      <c r="CV7" s="39">
        <v>59.94</v>
      </c>
      <c r="CW7" s="39">
        <v>86.18</v>
      </c>
      <c r="CX7" s="39">
        <v>88.72</v>
      </c>
      <c r="CY7" s="39">
        <v>88.42</v>
      </c>
      <c r="CZ7" s="39">
        <v>89.08</v>
      </c>
      <c r="DA7" s="39">
        <v>91.51</v>
      </c>
      <c r="DB7" s="39">
        <v>85.4</v>
      </c>
      <c r="DC7" s="39">
        <v>85.53</v>
      </c>
      <c r="DD7" s="39">
        <v>85.23</v>
      </c>
      <c r="DE7" s="39">
        <v>85.26</v>
      </c>
      <c r="DF7" s="39">
        <v>85.37</v>
      </c>
      <c r="DG7" s="39">
        <v>90.22</v>
      </c>
      <c r="DH7" s="39">
        <v>33.119999999999997</v>
      </c>
      <c r="DI7" s="39">
        <v>33.909999999999997</v>
      </c>
      <c r="DJ7" s="39">
        <v>45.17</v>
      </c>
      <c r="DK7" s="39">
        <v>45.55</v>
      </c>
      <c r="DL7" s="39">
        <v>45.59</v>
      </c>
      <c r="DM7" s="39">
        <v>36.36</v>
      </c>
      <c r="DN7" s="39">
        <v>37.340000000000003</v>
      </c>
      <c r="DO7" s="39">
        <v>44.31</v>
      </c>
      <c r="DP7" s="39">
        <v>45.75</v>
      </c>
      <c r="DQ7" s="39">
        <v>46.9</v>
      </c>
      <c r="DR7" s="39">
        <v>47.91</v>
      </c>
      <c r="DS7" s="39">
        <v>7.46</v>
      </c>
      <c r="DT7" s="39">
        <v>7.9</v>
      </c>
      <c r="DU7" s="39">
        <v>7.62</v>
      </c>
      <c r="DV7" s="39">
        <v>9.0299999999999994</v>
      </c>
      <c r="DW7" s="39">
        <v>8.82</v>
      </c>
      <c r="DX7" s="39">
        <v>7.8</v>
      </c>
      <c r="DY7" s="39">
        <v>8.39</v>
      </c>
      <c r="DZ7" s="39">
        <v>10.09</v>
      </c>
      <c r="EA7" s="39">
        <v>10.54</v>
      </c>
      <c r="EB7" s="39">
        <v>12.03</v>
      </c>
      <c r="EC7" s="39">
        <v>15</v>
      </c>
      <c r="ED7" s="39">
        <v>0.36</v>
      </c>
      <c r="EE7" s="39">
        <v>0.43</v>
      </c>
      <c r="EF7" s="39">
        <v>0.34</v>
      </c>
      <c r="EG7" s="39">
        <v>0.1</v>
      </c>
      <c r="EH7" s="39">
        <v>3.18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浩恵</cp:lastModifiedBy>
  <cp:lastPrinted>2018-02-06T08:38:49Z</cp:lastPrinted>
  <dcterms:created xsi:type="dcterms:W3CDTF">2017-12-25T01:21:50Z</dcterms:created>
  <dcterms:modified xsi:type="dcterms:W3CDTF">2018-02-14T00:08:32Z</dcterms:modified>
  <cp:category/>
</cp:coreProperties>
</file>