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21 丸森町★\02 第2回修正\"/>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iterate="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<sst xmlns="http://schemas.openxmlformats.org/spreadsheetml/2006/main" count="240" uniqueCount="125">
  <si>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</si>
  <si>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</si>
  <si>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</si>
  <si>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</si>
  <si>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</si>
  <si>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</si>
  <si>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</si>
  <si>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</si>
  <si>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</si>
  <si>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</si>
  <si>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</si>
  <si>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</si>
  <si>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</si>
  <si>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</si>
  <si>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</si>
  <si>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</si>
  <si>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</si>
  <si>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</si>
  <si>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</si>
  <si>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</si>
  <si>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</si>
  <si>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</si>
  <si>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</si>
  <si>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</si>
  <si>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</si>
  <si>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</si>
  <si>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</si>
  <si>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</si>
  <si>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</si>
  <si>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</si>
  <si>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</si>
  <si>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</si>
  <si>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</si>
  <si>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</si>
  <si>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</si>
  <si>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</si>
  <si>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</si>
  <si>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</si>
  <si>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</si>
  <si>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</si>
  <si>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</si>
  <si>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</si>
  <si>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</si>
  <si>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</si>
  <si>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</si>
  <si>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</si>
  <si>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</si>
  <si>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</si>
  <si>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</si>
  <si>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</si>
  <si>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</si>
  <si>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</si>
  <si>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</si>
  <si>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</si>
  <si>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</si>
  <si>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</si>
  <si>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</si>
  <si>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</si>
  <si>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</si>
  <si>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</si>
  <si>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</si>
  <si>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</si>
  <si>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</si>
  <si>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</si>
  <si>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</si>
  <si>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</si>
  <si>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</si>
  <si>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</si>
  <si>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</si>
  <si>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</si>
  <si>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</si>
  <si>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</si>
  <si>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</si>
  <si>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</si>
  <si>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</si>
  <si>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</si>
  <si>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</si>
  <si>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</si>
  <si>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</si>
  <si>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</si>
  <si>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</si>
  <si>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</si>
  <si>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</si>
  <si>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</si>
  <si>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</si>
  <si>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</si>
  <si>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</si>
  <si>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</si>
  <si>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</si>
  <si>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</si>
  <si>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</si>
  <si>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</si>
  <si>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</si>
  <si>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</si>
  <si>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</si>
  <si>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</si>
  <si>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</si>
  <si>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</si>
  <si>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</si>
  <si>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</si>
  <si>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</si>
  <si>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</si>
  <si>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</si>
  <si>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</si>
  <si>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</si>
  <si>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</si>
  <si>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</si>
  <si>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</si>
  <si>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</si>
  <si>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丸森町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</si>
  <si>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</si>
  <si>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</si>
  <si>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</si>
  <si>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</si>
  <si>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</si>
  <si>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</si>
  <si>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</si>
  <si>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</si>
  <si>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</si>
  <si>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</si>
  <si>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</si>
  <si>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当町の汚水処理場は3箇所あり、平成27年度から補助事業により、施設の機能診断を行っている。平成29年度には農集排施設の最適化整備構想を行い、公共下水道接続との比較を行う。
</t>
    <rPh sb="1" eb="3">
      <t>トウチョウ</t>
    </rPh>
    <rPh sb="4" eb="6">
      <t>オスイ</t>
    </rPh>
    <rPh sb="6" eb="8">
      <t>ショリ</t>
    </rPh>
    <rPh sb="8" eb="9">
      <t>ジョウ</t>
    </rPh>
    <rPh sb="11" eb="13">
      <t>カショ</t>
    </rPh>
    <rPh sb="16" eb="18">
      <t>ヘイセイ</t>
    </rPh>
    <rPh sb="20" eb="22">
      <t>ネンド</t>
    </rPh>
    <rPh sb="24" eb="26">
      <t>ホジョ</t>
    </rPh>
    <rPh sb="26" eb="28">
      <t>ジギョウ</t>
    </rPh>
    <rPh sb="32" eb="34">
      <t>シセツ</t>
    </rPh>
    <rPh sb="35" eb="37">
      <t>キノウ</t>
    </rPh>
    <rPh sb="37" eb="39">
      <t>シンダン</t>
    </rPh>
    <rPh sb="40" eb="41">
      <t>オコナ</t>
    </rPh>
    <rPh sb="46" eb="48">
      <t>ヘイセイ</t>
    </rPh>
    <rPh sb="50" eb="52">
      <t>ネンド</t>
    </rPh>
    <rPh sb="54" eb="55">
      <t>ノウ</t>
    </rPh>
    <rPh sb="55" eb="57">
      <t>シュウハイ</t>
    </rPh>
    <rPh sb="57" eb="59">
      <t>シセツ</t>
    </rPh>
    <rPh sb="60" eb="63">
      <t>サイテキカ</t>
    </rPh>
    <rPh sb="63" eb="65">
      <t>セイビ</t>
    </rPh>
    <rPh sb="65" eb="67">
      <t>コウソウ</t>
    </rPh>
    <rPh sb="68" eb="69">
      <t>オコナ</t>
    </rPh>
    <rPh sb="71" eb="73">
      <t>コウキョウ</t>
    </rPh>
    <rPh sb="73" eb="76">
      <t>ゲスイドウ</t>
    </rPh>
    <rPh sb="76" eb="78">
      <t>セツゾク</t>
    </rPh>
    <rPh sb="80" eb="82">
      <t>ヒカク</t>
    </rPh>
    <rPh sb="83" eb="84">
      <t>オコナ</t>
    </rPh>
    <phoneticPr fontId="7"/>
  </si>
  <si>
    <t>　当町の農業集落排水事業の経営は類似団体と比較し、同程度かやや高い傾向であると考えられる。
　今後は経営戦略に基づき安定した経営を維持していく。</t>
    <rPh sb="1" eb="3">
      <t>トウチョウ</t>
    </rPh>
    <rPh sb="4" eb="6">
      <t>ノウギョウ</t>
    </rPh>
    <rPh sb="6" eb="8">
      <t>シュウラク</t>
    </rPh>
    <rPh sb="8" eb="10">
      <t>ハイスイ</t>
    </rPh>
    <rPh sb="10" eb="12">
      <t>ジギョウ</t>
    </rPh>
    <rPh sb="13" eb="15">
      <t>ケイエイ</t>
    </rPh>
    <rPh sb="16" eb="18">
      <t>ルイジ</t>
    </rPh>
    <rPh sb="18" eb="20">
      <t>ダンタイ</t>
    </rPh>
    <rPh sb="21" eb="23">
      <t>ヒカク</t>
    </rPh>
    <rPh sb="25" eb="28">
      <t>ドウテイド</t>
    </rPh>
    <rPh sb="31" eb="32">
      <t>タカ</t>
    </rPh>
    <rPh sb="33" eb="35">
      <t>ケイコウ</t>
    </rPh>
    <rPh sb="39" eb="40">
      <t>カンガ</t>
    </rPh>
    <rPh sb="47" eb="49">
      <t>コンゴ</t>
    </rPh>
    <rPh sb="50" eb="52">
      <t>ケイエイ</t>
    </rPh>
    <rPh sb="52" eb="54">
      <t>センリャク</t>
    </rPh>
    <rPh sb="55" eb="56">
      <t>モト</t>
    </rPh>
    <rPh sb="58" eb="60">
      <t>アンテイ</t>
    </rPh>
    <rPh sb="62" eb="64">
      <t>ケイエイ</t>
    </rPh>
    <rPh sb="65" eb="67">
      <t>イジ</t>
    </rPh>
    <phoneticPr fontId="7"/>
  </si>
  <si>
    <t>①　収益的収支比率は平成28年度で約95%である。適正な使用料確保のため、未納額の解消に努めていく。
④　平成28年度に数値を見直した結果、適正な数値になっている。類似団体と比較し高い比率となっているが、経営の合理化と一層の経費削減に努め計画的な企業債の発行に努める。
⑤　経費回収率は類似団体と比較し高い比率となっている。適正な使用料確保のため、未納額の解消に努めていく。
⑥　汚水処理原価は類似団体と同程度で推移している。
今後、投資の効率化や維持管理費の削減、接続率の向上を図っていく。
⑦　類似団体と同程度で推移しきたが、平成28年度で低い率となっている。今後耐用年数等を考慮しながら公共下水道への接続など検討していく。
⑧　水洗化率96%で類似団体と比較し高い比率となっている。今後も使用料収入増加のため、未使用者への啓もう活動を図る。</t>
    <rPh sb="10" eb="12">
      <t>ヘイセイ</t>
    </rPh>
    <rPh sb="14" eb="16">
      <t>ネンド</t>
    </rPh>
    <rPh sb="17" eb="18">
      <t>ヤク</t>
    </rPh>
    <rPh sb="39" eb="40">
      <t>ガク</t>
    </rPh>
    <rPh sb="176" eb="177">
      <t>ガク</t>
    </rPh>
    <rPh sb="249" eb="251">
      <t>ルイジ</t>
    </rPh>
    <rPh sb="251" eb="253">
      <t>ダンタイ</t>
    </rPh>
    <rPh sb="254" eb="257">
      <t>ドウテイド</t>
    </rPh>
    <rPh sb="258" eb="260">
      <t>スイイ</t>
    </rPh>
    <rPh sb="265" eb="267">
      <t>ヘイセイ</t>
    </rPh>
    <rPh sb="269" eb="271">
      <t>ネンド</t>
    </rPh>
    <rPh sb="272" eb="273">
      <t>ヒク</t>
    </rPh>
    <rPh sb="274" eb="275">
      <t>リツ</t>
    </rPh>
    <rPh sb="282" eb="284">
      <t>コンゴ</t>
    </rPh>
    <rPh sb="284" eb="286">
      <t>タイヨウ</t>
    </rPh>
    <rPh sb="286" eb="288">
      <t>ネンスウ</t>
    </rPh>
    <rPh sb="288" eb="289">
      <t>トウ</t>
    </rPh>
    <rPh sb="290" eb="292">
      <t>コウリョ</t>
    </rPh>
    <rPh sb="296" eb="298">
      <t>コウキョウ</t>
    </rPh>
    <rPh sb="298" eb="301">
      <t>ゲスイドウ</t>
    </rPh>
    <rPh sb="303" eb="305">
      <t>セツゾク</t>
    </rPh>
    <rPh sb="307" eb="309">
      <t>ケントウ</t>
    </rPh>
    <rPh sb="333" eb="334">
      <t>タカ</t>
    </rPh>
    <rPh sb="335" eb="337">
      <t>ヒリツ</t>
    </rPh>
    <rPh sb="344" eb="346">
      <t>コンゴ</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</si>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</sst>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0.21</c:v>
                </c:pt>
                <c:pt idx="1">
                  <c:v>2.33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7A-405A-91A7-591AD918C59C}"/>
            </c:ext>
          </c:extLst>
        </c:ser>
        <c:dLbls>
          <c:showLegendKey val="0"/>
          <c:showVal val="0"/>
          <c:showCatName val="0"/>
          <c:showSerName val="0"/>
          <c:showPercent val="0"/>
          <c:showBubbleSize val="0"/>
        </c:dLbls>
        <c:gapWidth val="150"/>
        <c:axId val="291708336"/>
        <c:axId val="29170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8A7A-405A-91A7-591AD918C59C}"/>
            </c:ext>
          </c:extLst>
        </c:ser>
        <c:dLbls>
          <c:showLegendKey val="0"/>
          <c:showVal val="0"/>
          <c:showCatName val="0"/>
          <c:showSerName val="0"/>
          <c:showPercent val="0"/>
          <c:showBubbleSize val="0"/>
        </c:dLbls>
        <c:marker val="1"/>
        <c:smooth val="0"/>
        <c:axId val="291708336"/>
        <c:axId val="291709512"/>
      </c:lineChart>
      <c:dateAx>
        <c:axId val="291708336"/>
        <c:scaling>
          <c:orientation val="minMax"/>
        </c:scaling>
        <c:delete val="1"/>
        <c:axPos val="b"/>
        <c:numFmt formatCode="ge" sourceLinked="1"/>
        <c:majorTickMark val="none"/>
        <c:minorTickMark val="none"/>
        <c:tickLblPos val="none"/>
        <c:crossAx val="291709512"/>
        <c:crosses val="autoZero"/>
        <c:auto val="1"/>
        <c:lblOffset val="100"/>
        <c:baseTimeUnit val="years"/>
      </c:dateAx>
      <c:valAx>
        <c:axId val="29170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0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57.98</c:v>
                </c:pt>
                <c:pt idx="1">
                  <c:v>57.98</c:v>
                </c:pt>
                <c:pt idx="2">
                  <c:v>53.11</c:v>
                </c:pt>
                <c:pt idx="3">
                  <c:v>55.15</c:v>
                </c:pt>
                <c:pt idx="4">
                  <c:v>54.47</c:v>
                </c:pt>
              </c:numCache>
            </c:numRef>
          </c:val>
          <c:extLst>
            <c:ext xmlns:c16="http://schemas.microsoft.com/office/drawing/2014/chart" uri="{C3380CC4-5D6E-409C-BE32-E72D297353CC}">
              <c16:uniqueId val="{00000000-C731-494A-9465-A0BB94FECA15}"/>
            </c:ext>
          </c:extLst>
        </c:ser>
        <c:dLbls>
          <c:showLegendKey val="0"/>
          <c:showVal val="0"/>
          <c:showCatName val="0"/>
          <c:showSerName val="0"/>
          <c:showPercent val="0"/>
          <c:showBubbleSize val="0"/>
        </c:dLbls>
        <c:gapWidth val="150"/>
        <c:axId val="297263536"/>
        <c:axId val="29726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C731-494A-9465-A0BB94FECA15}"/>
            </c:ext>
          </c:extLst>
        </c:ser>
        <c:dLbls>
          <c:showLegendKey val="0"/>
          <c:showVal val="0"/>
          <c:showCatName val="0"/>
          <c:showSerName val="0"/>
          <c:showPercent val="0"/>
          <c:showBubbleSize val="0"/>
        </c:dLbls>
        <c:marker val="1"/>
        <c:smooth val="0"/>
        <c:axId val="297263536"/>
        <c:axId val="297263928"/>
      </c:lineChart>
      <c:dateAx>
        <c:axId val="297263536"/>
        <c:scaling>
          <c:orientation val="minMax"/>
        </c:scaling>
        <c:delete val="1"/>
        <c:axPos val="b"/>
        <c:numFmt formatCode="ge" sourceLinked="1"/>
        <c:majorTickMark val="none"/>
        <c:minorTickMark val="none"/>
        <c:tickLblPos val="none"/>
        <c:crossAx val="297263928"/>
        <c:crosses val="autoZero"/>
        <c:auto val="1"/>
        <c:lblOffset val="100"/>
        <c:baseTimeUnit val="years"/>
      </c:dateAx>
      <c:valAx>
        <c:axId val="29726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6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96.06</c:v>
                </c:pt>
                <c:pt idx="1">
                  <c:v>95.86</c:v>
                </c:pt>
                <c:pt idx="2">
                  <c:v>95.88</c:v>
                </c:pt>
                <c:pt idx="3">
                  <c:v>95.18</c:v>
                </c:pt>
                <c:pt idx="4">
                  <c:v>95.82</c:v>
                </c:pt>
              </c:numCache>
            </c:numRef>
          </c:val>
          <c:extLst>
            <c:ext xmlns:c16="http://schemas.microsoft.com/office/drawing/2014/chart" uri="{C3380CC4-5D6E-409C-BE32-E72D297353CC}">
              <c16:uniqueId val="{00000000-93F0-46FA-B85E-26A49ED6361F}"/>
            </c:ext>
          </c:extLst>
        </c:ser>
        <c:dLbls>
          <c:showLegendKey val="0"/>
          <c:showVal val="0"/>
          <c:showCatName val="0"/>
          <c:showSerName val="0"/>
          <c:showPercent val="0"/>
          <c:showBubbleSize val="0"/>
        </c:dLbls>
        <c:gapWidth val="150"/>
        <c:axId val="297265104"/>
        <c:axId val="29726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3F0-46FA-B85E-26A49ED6361F}"/>
            </c:ext>
          </c:extLst>
        </c:ser>
        <c:dLbls>
          <c:showLegendKey val="0"/>
          <c:showVal val="0"/>
          <c:showCatName val="0"/>
          <c:showSerName val="0"/>
          <c:showPercent val="0"/>
          <c:showBubbleSize val="0"/>
        </c:dLbls>
        <c:marker val="1"/>
        <c:smooth val="0"/>
        <c:axId val="297265104"/>
        <c:axId val="297265496"/>
      </c:lineChart>
      <c:dateAx>
        <c:axId val="297265104"/>
        <c:scaling>
          <c:orientation val="minMax"/>
        </c:scaling>
        <c:delete val="1"/>
        <c:axPos val="b"/>
        <c:numFmt formatCode="ge" sourceLinked="1"/>
        <c:majorTickMark val="none"/>
        <c:minorTickMark val="none"/>
        <c:tickLblPos val="none"/>
        <c:crossAx val="297265496"/>
        <c:crosses val="autoZero"/>
        <c:auto val="1"/>
        <c:lblOffset val="100"/>
        <c:baseTimeUnit val="years"/>
      </c:dateAx>
      <c:valAx>
        <c:axId val="29726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6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c:v>
                </c:pt>
                <c:pt idx="1">
                  <c:v>62.72</c:v>
                </c:pt>
                <c:pt idx="2">
                  <c:v>73.56</c:v>
                </c:pt>
                <c:pt idx="3">
                  <c:v>98.07</c:v>
                </c:pt>
                <c:pt idx="4">
                  <c:v>94.83</c:v>
                </c:pt>
              </c:numCache>
            </c:numRef>
          </c:val>
          <c:extLst>
            <c:ext xmlns:c16="http://schemas.microsoft.com/office/drawing/2014/chart" uri="{C3380CC4-5D6E-409C-BE32-E72D297353CC}">
              <c16:uniqueId val="{00000000-873F-4D60-B066-84E3D6131616}"/>
            </c:ext>
          </c:extLst>
        </c:ser>
        <c:dLbls>
          <c:showLegendKey val="0"/>
          <c:showVal val="0"/>
          <c:showCatName val="0"/>
          <c:showSerName val="0"/>
          <c:showPercent val="0"/>
          <c:showBubbleSize val="0"/>
        </c:dLbls>
        <c:gapWidth val="150"/>
        <c:axId val="291710688"/>
        <c:axId val="2917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3F-4D60-B066-84E3D6131616}"/>
            </c:ext>
          </c:extLst>
        </c:ser>
        <c:dLbls>
          <c:showLegendKey val="0"/>
          <c:showVal val="0"/>
          <c:showCatName val="0"/>
          <c:showSerName val="0"/>
          <c:showPercent val="0"/>
          <c:showBubbleSize val="0"/>
        </c:dLbls>
        <c:marker val="1"/>
        <c:smooth val="0"/>
        <c:axId val="291710688"/>
        <c:axId val="291711080"/>
      </c:lineChart>
      <c:dateAx>
        <c:axId val="291710688"/>
        <c:scaling>
          <c:orientation val="minMax"/>
        </c:scaling>
        <c:delete val="1"/>
        <c:axPos val="b"/>
        <c:numFmt formatCode="ge" sourceLinked="1"/>
        <c:majorTickMark val="none"/>
        <c:minorTickMark val="none"/>
        <c:tickLblPos val="none"/>
        <c:crossAx val="291711080"/>
        <c:crosses val="autoZero"/>
        <c:auto val="1"/>
        <c:lblOffset val="100"/>
        <c:baseTimeUnit val="years"/>
      </c:dateAx>
      <c:valAx>
        <c:axId val="2917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A1-4F02-9516-15E66EF796DE}"/>
            </c:ext>
          </c:extLst>
        </c:ser>
        <c:dLbls>
          <c:showLegendKey val="0"/>
          <c:showVal val="0"/>
          <c:showCatName val="0"/>
          <c:showSerName val="0"/>
          <c:showPercent val="0"/>
          <c:showBubbleSize val="0"/>
        </c:dLbls>
        <c:gapWidth val="150"/>
        <c:axId val="291712256"/>
        <c:axId val="2917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1-4F02-9516-15E66EF796DE}"/>
            </c:ext>
          </c:extLst>
        </c:ser>
        <c:dLbls>
          <c:showLegendKey val="0"/>
          <c:showVal val="0"/>
          <c:showCatName val="0"/>
          <c:showSerName val="0"/>
          <c:showPercent val="0"/>
          <c:showBubbleSize val="0"/>
        </c:dLbls>
        <c:marker val="1"/>
        <c:smooth val="0"/>
        <c:axId val="291712256"/>
        <c:axId val="291712648"/>
      </c:lineChart>
      <c:dateAx>
        <c:axId val="291712256"/>
        <c:scaling>
          <c:orientation val="minMax"/>
        </c:scaling>
        <c:delete val="1"/>
        <c:axPos val="b"/>
        <c:numFmt formatCode="ge" sourceLinked="1"/>
        <c:majorTickMark val="none"/>
        <c:minorTickMark val="none"/>
        <c:tickLblPos val="none"/>
        <c:crossAx val="291712648"/>
        <c:crosses val="autoZero"/>
        <c:auto val="1"/>
        <c:lblOffset val="100"/>
        <c:baseTimeUnit val="years"/>
      </c:dateAx>
      <c:valAx>
        <c:axId val="2917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B4-4D3B-AFD1-E34201A85765}"/>
            </c:ext>
          </c:extLst>
        </c:ser>
        <c:dLbls>
          <c:showLegendKey val="0"/>
          <c:showVal val="0"/>
          <c:showCatName val="0"/>
          <c:showSerName val="0"/>
          <c:showPercent val="0"/>
          <c:showBubbleSize val="0"/>
        </c:dLbls>
        <c:gapWidth val="150"/>
        <c:axId val="291713824"/>
        <c:axId val="29171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B4-4D3B-AFD1-E34201A85765}"/>
            </c:ext>
          </c:extLst>
        </c:ser>
        <c:dLbls>
          <c:showLegendKey val="0"/>
          <c:showVal val="0"/>
          <c:showCatName val="0"/>
          <c:showSerName val="0"/>
          <c:showPercent val="0"/>
          <c:showBubbleSize val="0"/>
        </c:dLbls>
        <c:marker val="1"/>
        <c:smooth val="0"/>
        <c:axId val="291713824"/>
        <c:axId val="291714216"/>
      </c:lineChart>
      <c:dateAx>
        <c:axId val="291713824"/>
        <c:scaling>
          <c:orientation val="minMax"/>
        </c:scaling>
        <c:delete val="1"/>
        <c:axPos val="b"/>
        <c:numFmt formatCode="ge" sourceLinked="1"/>
        <c:majorTickMark val="none"/>
        <c:minorTickMark val="none"/>
        <c:tickLblPos val="none"/>
        <c:crossAx val="291714216"/>
        <c:crosses val="autoZero"/>
        <c:auto val="1"/>
        <c:lblOffset val="100"/>
        <c:baseTimeUnit val="years"/>
      </c:dateAx>
      <c:valAx>
        <c:axId val="29171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7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CC-46D0-A97C-B12917648B38}"/>
            </c:ext>
          </c:extLst>
        </c:ser>
        <c:dLbls>
          <c:showLegendKey val="0"/>
          <c:showVal val="0"/>
          <c:showCatName val="0"/>
          <c:showSerName val="0"/>
          <c:showPercent val="0"/>
          <c:showBubbleSize val="0"/>
        </c:dLbls>
        <c:gapWidth val="150"/>
        <c:axId val="297255696"/>
        <c:axId val="29725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CC-46D0-A97C-B12917648B38}"/>
            </c:ext>
          </c:extLst>
        </c:ser>
        <c:dLbls>
          <c:showLegendKey val="0"/>
          <c:showVal val="0"/>
          <c:showCatName val="0"/>
          <c:showSerName val="0"/>
          <c:showPercent val="0"/>
          <c:showBubbleSize val="0"/>
        </c:dLbls>
        <c:marker val="1"/>
        <c:smooth val="0"/>
        <c:axId val="297255696"/>
        <c:axId val="297256088"/>
      </c:lineChart>
      <c:dateAx>
        <c:axId val="297255696"/>
        <c:scaling>
          <c:orientation val="minMax"/>
        </c:scaling>
        <c:delete val="1"/>
        <c:axPos val="b"/>
        <c:numFmt formatCode="ge" sourceLinked="1"/>
        <c:majorTickMark val="none"/>
        <c:minorTickMark val="none"/>
        <c:tickLblPos val="none"/>
        <c:crossAx val="297256088"/>
        <c:crosses val="autoZero"/>
        <c:auto val="1"/>
        <c:lblOffset val="100"/>
        <c:baseTimeUnit val="years"/>
      </c:dateAx>
      <c:valAx>
        <c:axId val="29725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66-42B1-A553-54EA2E76797F}"/>
            </c:ext>
          </c:extLst>
        </c:ser>
        <c:dLbls>
          <c:showLegendKey val="0"/>
          <c:showVal val="0"/>
          <c:showCatName val="0"/>
          <c:showSerName val="0"/>
          <c:showPercent val="0"/>
          <c:showBubbleSize val="0"/>
        </c:dLbls>
        <c:gapWidth val="150"/>
        <c:axId val="297257264"/>
        <c:axId val="29725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66-42B1-A553-54EA2E76797F}"/>
            </c:ext>
          </c:extLst>
        </c:ser>
        <c:dLbls>
          <c:showLegendKey val="0"/>
          <c:showVal val="0"/>
          <c:showCatName val="0"/>
          <c:showSerName val="0"/>
          <c:showPercent val="0"/>
          <c:showBubbleSize val="0"/>
        </c:dLbls>
        <c:marker val="1"/>
        <c:smooth val="0"/>
        <c:axId val="297257264"/>
        <c:axId val="297257656"/>
      </c:lineChart>
      <c:dateAx>
        <c:axId val="297257264"/>
        <c:scaling>
          <c:orientation val="minMax"/>
        </c:scaling>
        <c:delete val="1"/>
        <c:axPos val="b"/>
        <c:numFmt formatCode="ge" sourceLinked="1"/>
        <c:majorTickMark val="none"/>
        <c:minorTickMark val="none"/>
        <c:tickLblPos val="none"/>
        <c:crossAx val="297257656"/>
        <c:crosses val="autoZero"/>
        <c:auto val="1"/>
        <c:lblOffset val="100"/>
        <c:baseTimeUnit val="years"/>
      </c:dateAx>
      <c:valAx>
        <c:axId val="29725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273.22000000000003</c:v>
                </c:pt>
                <c:pt idx="1">
                  <c:v>53.73</c:v>
                </c:pt>
                <c:pt idx="2">
                  <c:v>184.11</c:v>
                </c:pt>
                <c:pt idx="3">
                  <c:v>134.15</c:v>
                </c:pt>
                <c:pt idx="4">
                  <c:v>1164.08</c:v>
                </c:pt>
              </c:numCache>
            </c:numRef>
          </c:val>
          <c:extLst>
            <c:ext xmlns:c16="http://schemas.microsoft.com/office/drawing/2014/chart" uri="{C3380CC4-5D6E-409C-BE32-E72D297353CC}">
              <c16:uniqueId val="{00000000-2E79-425A-BA12-B1A2713F7E4B}"/>
            </c:ext>
          </c:extLst>
        </c:ser>
        <c:dLbls>
          <c:showLegendKey val="0"/>
          <c:showVal val="0"/>
          <c:showCatName val="0"/>
          <c:showSerName val="0"/>
          <c:showPercent val="0"/>
          <c:showBubbleSize val="0"/>
        </c:dLbls>
        <c:gapWidth val="150"/>
        <c:axId val="297258832"/>
        <c:axId val="29725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2E79-425A-BA12-B1A2713F7E4B}"/>
            </c:ext>
          </c:extLst>
        </c:ser>
        <c:dLbls>
          <c:showLegendKey val="0"/>
          <c:showVal val="0"/>
          <c:showCatName val="0"/>
          <c:showSerName val="0"/>
          <c:showPercent val="0"/>
          <c:showBubbleSize val="0"/>
        </c:dLbls>
        <c:marker val="1"/>
        <c:smooth val="0"/>
        <c:axId val="297258832"/>
        <c:axId val="297259224"/>
      </c:lineChart>
      <c:dateAx>
        <c:axId val="297258832"/>
        <c:scaling>
          <c:orientation val="minMax"/>
        </c:scaling>
        <c:delete val="1"/>
        <c:axPos val="b"/>
        <c:numFmt formatCode="ge" sourceLinked="1"/>
        <c:majorTickMark val="none"/>
        <c:minorTickMark val="none"/>
        <c:tickLblPos val="none"/>
        <c:crossAx val="297259224"/>
        <c:crosses val="autoZero"/>
        <c:auto val="1"/>
        <c:lblOffset val="100"/>
        <c:baseTimeUnit val="years"/>
      </c:dateAx>
      <c:valAx>
        <c:axId val="29725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5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84.62</c:v>
                </c:pt>
                <c:pt idx="1">
                  <c:v>37.840000000000003</c:v>
                </c:pt>
                <c:pt idx="2">
                  <c:v>60.55</c:v>
                </c:pt>
                <c:pt idx="3">
                  <c:v>100.17</c:v>
                </c:pt>
                <c:pt idx="4">
                  <c:v>92.68</c:v>
                </c:pt>
              </c:numCache>
            </c:numRef>
          </c:val>
          <c:extLst>
            <c:ext xmlns:c16="http://schemas.microsoft.com/office/drawing/2014/chart" uri="{C3380CC4-5D6E-409C-BE32-E72D297353CC}">
              <c16:uniqueId val="{00000000-4FD4-4D2E-8853-F8073536E323}"/>
            </c:ext>
          </c:extLst>
        </c:ser>
        <c:dLbls>
          <c:showLegendKey val="0"/>
          <c:showVal val="0"/>
          <c:showCatName val="0"/>
          <c:showSerName val="0"/>
          <c:showPercent val="0"/>
          <c:showBubbleSize val="0"/>
        </c:dLbls>
        <c:gapWidth val="150"/>
        <c:axId val="297260400"/>
        <c:axId val="29726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4FD4-4D2E-8853-F8073536E323}"/>
            </c:ext>
          </c:extLst>
        </c:ser>
        <c:dLbls>
          <c:showLegendKey val="0"/>
          <c:showVal val="0"/>
          <c:showCatName val="0"/>
          <c:showSerName val="0"/>
          <c:showPercent val="0"/>
          <c:showBubbleSize val="0"/>
        </c:dLbls>
        <c:marker val="1"/>
        <c:smooth val="0"/>
        <c:axId val="297260400"/>
        <c:axId val="297260792"/>
      </c:lineChart>
      <c:dateAx>
        <c:axId val="297260400"/>
        <c:scaling>
          <c:orientation val="minMax"/>
        </c:scaling>
        <c:delete val="1"/>
        <c:axPos val="b"/>
        <c:numFmt formatCode="ge" sourceLinked="1"/>
        <c:majorTickMark val="none"/>
        <c:minorTickMark val="none"/>
        <c:tickLblPos val="none"/>
        <c:crossAx val="297260792"/>
        <c:crosses val="autoZero"/>
        <c:auto val="1"/>
        <c:lblOffset val="100"/>
        <c:baseTimeUnit val="years"/>
      </c:dateAx>
      <c:valAx>
        <c:axId val="29726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6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212.29</c:v>
                </c:pt>
                <c:pt idx="1">
                  <c:v>474.18</c:v>
                </c:pt>
                <c:pt idx="2">
                  <c:v>300.38</c:v>
                </c:pt>
                <c:pt idx="3">
                  <c:v>182.67</c:v>
                </c:pt>
                <c:pt idx="4">
                  <c:v>198.02</c:v>
                </c:pt>
              </c:numCache>
            </c:numRef>
          </c:val>
          <c:extLst>
            <c:ext xmlns:c16="http://schemas.microsoft.com/office/drawing/2014/chart" uri="{C3380CC4-5D6E-409C-BE32-E72D297353CC}">
              <c16:uniqueId val="{00000000-E53F-4C33-BD35-43221C89E30D}"/>
            </c:ext>
          </c:extLst>
        </c:ser>
        <c:dLbls>
          <c:showLegendKey val="0"/>
          <c:showVal val="0"/>
          <c:showCatName val="0"/>
          <c:showSerName val="0"/>
          <c:showPercent val="0"/>
          <c:showBubbleSize val="0"/>
        </c:dLbls>
        <c:gapWidth val="150"/>
        <c:axId val="297261968"/>
        <c:axId val="29726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E53F-4C33-BD35-43221C89E30D}"/>
            </c:ext>
          </c:extLst>
        </c:ser>
        <c:dLbls>
          <c:showLegendKey val="0"/>
          <c:showVal val="0"/>
          <c:showCatName val="0"/>
          <c:showSerName val="0"/>
          <c:showPercent val="0"/>
          <c:showBubbleSize val="0"/>
        </c:dLbls>
        <c:marker val="1"/>
        <c:smooth val="0"/>
        <c:axId val="297261968"/>
        <c:axId val="297262360"/>
      </c:lineChart>
      <c:dateAx>
        <c:axId val="297261968"/>
        <c:scaling>
          <c:orientation val="minMax"/>
        </c:scaling>
        <c:delete val="1"/>
        <c:axPos val="b"/>
        <c:numFmt formatCode="ge" sourceLinked="1"/>
        <c:majorTickMark val="none"/>
        <c:minorTickMark val="none"/>
        <c:tickLblPos val="none"/>
        <c:crossAx val="297262360"/>
        <c:crosses val="autoZero"/>
        <c:auto val="1"/>
        <c:lblOffset val="100"/>
        <c:baseTimeUnit val="years"/>
      </c:dateAx>
      <c:valAx>
        <c:axId val="29726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6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丸森町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14244</v>
      </c>
      <c r="AM8" s="50"/>
      <c r="AN8" s="50"/>
      <c r="AO8" s="50"/>
      <c r="AP8" s="50"/>
      <c r="AQ8" s="50"/>
      <c r="AR8" s="50"/>
      <c r="AS8" s="50"/>
      <c r="AT8" s="45">
        <f>データ!T6</f>
        <v>273.3</v>
      </c>
      <c r="AU8" s="45"/>
      <c r="AV8" s="45"/>
      <c r="AW8" s="45"/>
      <c r="AX8" s="45"/>
      <c r="AY8" s="45"/>
      <c r="AZ8" s="45"/>
      <c r="BA8" s="45"/>
      <c r="BB8" s="45">
        <f>データ!U6</f>
        <v>52.12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12.7</v>
      </c>
      <c r="Q10" s="45"/>
      <c r="R10" s="45"/>
      <c r="S10" s="45"/>
      <c r="T10" s="45"/>
      <c r="U10" s="45"/>
      <c r="V10" s="45"/>
      <c r="W10" s="45">
        <f>データ!Q6</f>
        <v>97.76</v>
      </c>
      <c r="X10" s="45"/>
      <c r="Y10" s="45"/>
      <c r="Z10" s="45"/>
      <c r="AA10" s="45"/>
      <c r="AB10" s="45"/>
      <c r="AC10" s="45"/>
      <c r="AD10" s="50">
        <f>データ!R6</f>
        <v>3410</v>
      </c>
      <c r="AE10" s="50"/>
      <c r="AF10" s="50"/>
      <c r="AG10" s="50"/>
      <c r="AH10" s="50"/>
      <c r="AI10" s="50"/>
      <c r="AJ10" s="50"/>
      <c r="AK10" s="2"/>
      <c r="AL10" s="50">
        <f>データ!V6</f>
        <v>1795</v>
      </c>
      <c r="AM10" s="50"/>
      <c r="AN10" s="50"/>
      <c r="AO10" s="50"/>
      <c r="AP10" s="50"/>
      <c r="AQ10" s="50"/>
      <c r="AR10" s="50"/>
      <c r="AS10" s="50"/>
      <c r="AT10" s="45">
        <f>データ!W6</f>
        <v>1.0900000000000001</v>
      </c>
      <c r="AU10" s="45"/>
      <c r="AV10" s="45"/>
      <c r="AW10" s="45"/>
      <c r="AX10" s="45"/>
      <c r="AY10" s="45"/>
      <c r="AZ10" s="45"/>
      <c r="BA10" s="45"/>
      <c r="BB10" s="45">
        <f>データ!X6</f>
        <v>1646.79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43419</v>
      </c>
      <c r="D6" s="33">
        <f t="shared" si="3"/>
        <v>47</v>
      </c>
      <c r="E6" s="33">
        <f t="shared" si="3"/>
        <v>17</v>
      </c>
      <c r="F6" s="33">
        <f t="shared" si="3"/>
        <v>5</v>
      </c>
      <c r="G6" s="33">
        <f t="shared" si="3"/>
        <v>0</v>
      </c>
      <c r="H6" s="33" t="str">
        <f t="shared" si="3"/>
        <v>宮城県　丸森町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12.7</v>
      </c>
      <c r="Q6" s="34">
        <f t="shared" si="3"/>
        <v>97.76</v>
      </c>
      <c r="R6" s="34">
        <f t="shared" si="3"/>
        <v>3410</v>
      </c>
      <c r="S6" s="34">
        <f t="shared" si="3"/>
        <v>14244</v>
      </c>
      <c r="T6" s="34">
        <f t="shared" si="3"/>
        <v>273.3</v>
      </c>
      <c r="U6" s="34">
        <f t="shared" si="3"/>
        <v>52.12</v>
      </c>
      <c r="V6" s="34">
        <f t="shared" si="3"/>
        <v>1795</v>
      </c>
      <c r="W6" s="34">
        <f t="shared" si="3"/>
        <v>1.0900000000000001</v>
      </c>
      <c r="X6" s="34">
        <f t="shared" si="3"/>
        <v>1646.79</v>
      </c>
      <c r="Y6" s="35">
        <f>IF(Y7="",NA(),Y7)</f>
        <v>92</v>
      </c>
      <c r="Z6" s="35">
        <f t="shared" ref="Z6:AH6" si="4">IF(Z7="",NA(),Z7)</f>
        <v>62.72</v>
      </c>
      <c r="AA6" s="35">
        <f t="shared" si="4"/>
        <v>73.56</v>
      </c>
      <c r="AB6" s="35">
        <f t="shared" si="4"/>
        <v>98.07</v>
      </c>
      <c r="AC6" s="35">
        <f t="shared" si="4"/>
        <v>94.83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273.22000000000003</v>
      </c>
      <c r="BG6" s="35">
        <f t="shared" ref="BG6:BO6" si="7">IF(BG7="",NA(),BG7)</f>
        <v>53.73</v>
      </c>
      <c r="BH6" s="35">
        <f t="shared" si="7"/>
        <v>184.11</v>
      </c>
      <c r="BI6" s="35">
        <f t="shared" si="7"/>
        <v>134.15</v>
      </c>
      <c r="BJ6" s="35">
        <f t="shared" si="7"/>
        <v>1164.08</v>
      </c>
      <c r="BK6" s="35">
        <f t="shared" si="7"/>
        <v>1197.82</v>
      </c>
      <c r="BL6" s="35">
        <f t="shared" si="7"/>
        <v>1126.77</v>
      </c>
      <c r="BM6" s="35">
        <f t="shared" si="7"/>
        <v>1044.8</v>
      </c>
      <c r="BN6" s="35">
        <f t="shared" si="7"/>
        <v>1081.8</v>
      </c>
      <c r="BO6" s="35">
        <f t="shared" si="7"/>
        <v>974.93</v>
      </c>
      <c r="BP6" s="34" t="str">
        <f>IF(BP7="","",IF(BP7="-","【-】","【"&amp;SUBSTITUTE(TEXT(BP7,"#,##0.00"),"-","△")&amp;"】"))</f>
        <v>【914.53】</v>
      </c>
      <c r="BQ6" s="35">
        <f>IF(BQ7="",NA(),BQ7)</f>
        <v>84.62</v>
      </c>
      <c r="BR6" s="35">
        <f t="shared" ref="BR6:BZ6" si="8">IF(BR7="",NA(),BR7)</f>
        <v>37.840000000000003</v>
      </c>
      <c r="BS6" s="35">
        <f t="shared" si="8"/>
        <v>60.55</v>
      </c>
      <c r="BT6" s="35">
        <f t="shared" si="8"/>
        <v>100.17</v>
      </c>
      <c r="BU6" s="35">
        <f t="shared" si="8"/>
        <v>92.68</v>
      </c>
      <c r="BV6" s="35">
        <f t="shared" si="8"/>
        <v>51.03</v>
      </c>
      <c r="BW6" s="35">
        <f t="shared" si="8"/>
        <v>50.9</v>
      </c>
      <c r="BX6" s="35">
        <f t="shared" si="8"/>
        <v>50.82</v>
      </c>
      <c r="BY6" s="35">
        <f t="shared" si="8"/>
        <v>52.19</v>
      </c>
      <c r="BZ6" s="35">
        <f t="shared" si="8"/>
        <v>55.32</v>
      </c>
      <c r="CA6" s="34" t="str">
        <f>IF(CA7="","",IF(CA7="-","【-】","【"&amp;SUBSTITUTE(TEXT(CA7,"#,##0.00"),"-","△")&amp;"】"))</f>
        <v>【55.73】</v>
      </c>
      <c r="CB6" s="35">
        <f>IF(CB7="",NA(),CB7)</f>
        <v>212.29</v>
      </c>
      <c r="CC6" s="35">
        <f t="shared" ref="CC6:CK6" si="9">IF(CC7="",NA(),CC7)</f>
        <v>474.18</v>
      </c>
      <c r="CD6" s="35">
        <f t="shared" si="9"/>
        <v>300.38</v>
      </c>
      <c r="CE6" s="35">
        <f t="shared" si="9"/>
        <v>182.67</v>
      </c>
      <c r="CF6" s="35">
        <f t="shared" si="9"/>
        <v>198.02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57.98</v>
      </c>
      <c r="CN6" s="35">
        <f t="shared" ref="CN6:CV6" si="10">IF(CN7="",NA(),CN7)</f>
        <v>57.98</v>
      </c>
      <c r="CO6" s="35">
        <f t="shared" si="10"/>
        <v>53.11</v>
      </c>
      <c r="CP6" s="35">
        <f t="shared" si="10"/>
        <v>55.15</v>
      </c>
      <c r="CQ6" s="35">
        <f t="shared" si="10"/>
        <v>54.47</v>
      </c>
      <c r="CR6" s="35">
        <f t="shared" si="10"/>
        <v>54.74</v>
      </c>
      <c r="CS6" s="35">
        <f t="shared" si="10"/>
        <v>53.78</v>
      </c>
      <c r="CT6" s="35">
        <f t="shared" si="10"/>
        <v>53.24</v>
      </c>
      <c r="CU6" s="35">
        <f t="shared" si="10"/>
        <v>52.31</v>
      </c>
      <c r="CV6" s="35">
        <f t="shared" si="10"/>
        <v>60.65</v>
      </c>
      <c r="CW6" s="34" t="str">
        <f>IF(CW7="","",IF(CW7="-","【-】","【"&amp;SUBSTITUTE(TEXT(CW7,"#,##0.00"),"-","△")&amp;"】"))</f>
        <v>【59.15】</v>
      </c>
      <c r="CX6" s="35">
        <f>IF(CX7="",NA(),CX7)</f>
        <v>96.06</v>
      </c>
      <c r="CY6" s="35">
        <f t="shared" ref="CY6:DG6" si="11">IF(CY7="",NA(),CY7)</f>
        <v>95.86</v>
      </c>
      <c r="CZ6" s="35">
        <f t="shared" si="11"/>
        <v>95.88</v>
      </c>
      <c r="DA6" s="35">
        <f t="shared" si="11"/>
        <v>95.18</v>
      </c>
      <c r="DB6" s="35">
        <f t="shared" si="11"/>
        <v>95.82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0.21</v>
      </c>
      <c r="EF6" s="35">
        <f t="shared" ref="EF6:EN6" si="14">IF(EF7="",NA(),EF7)</f>
        <v>2.33</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43419</v>
      </c>
      <c r="D7" s="37">
        <v>47</v>
      </c>
      <c r="E7" s="37">
        <v>17</v>
      </c>
      <c r="F7" s="37">
        <v>5</v>
      </c>
      <c r="G7" s="37">
        <v>0</v>
      </c>
      <c r="H7" s="37" t="s">
        <v>109</v>
      </c>
      <c r="I7" s="37" t="s">
        <v>110</v>
      </c>
      <c r="J7" s="37" t="s">
        <v>111</v>
      </c>
      <c r="K7" s="37" t="s">
        <v>112</v>
      </c>
      <c r="L7" s="37" t="s">
        <v>113</v>
      </c>
      <c r="M7" s="37"/>
      <c r="N7" s="38" t="s">
        <v>114</v>
      </c>
      <c r="O7" s="38" t="s">
        <v>115</v>
      </c>
      <c r="P7" s="38">
        <v>12.7</v>
      </c>
      <c r="Q7" s="38">
        <v>97.76</v>
      </c>
      <c r="R7" s="38">
        <v>3410</v>
      </c>
      <c r="S7" s="38">
        <v>14244</v>
      </c>
      <c r="T7" s="38">
        <v>273.3</v>
      </c>
      <c r="U7" s="38">
        <v>52.12</v>
      </c>
      <c r="V7" s="38">
        <v>1795</v>
      </c>
      <c r="W7" s="38">
        <v>1.0900000000000001</v>
      </c>
      <c r="X7" s="38">
        <v>1646.79</v>
      </c>
      <c r="Y7" s="38">
        <v>92</v>
      </c>
      <c r="Z7" s="38">
        <v>62.72</v>
      </c>
      <c r="AA7" s="38">
        <v>73.56</v>
      </c>
      <c r="AB7" s="38">
        <v>98.07</v>
      </c>
      <c r="AC7" s="38">
        <v>94.83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273.22000000000003</v>
      </c>
      <c r="BG7" s="38">
        <v>53.73</v>
      </c>
      <c r="BH7" s="38">
        <v>184.11</v>
      </c>
      <c r="BI7" s="38">
        <v>134.15</v>
      </c>
      <c r="BJ7" s="38">
        <v>1164.08</v>
      </c>
      <c r="BK7" s="38">
        <v>1197.82</v>
      </c>
      <c r="BL7" s="38">
        <v>1126.77</v>
      </c>
      <c r="BM7" s="38">
        <v>1044.8</v>
      </c>
      <c r="BN7" s="38">
        <v>1081.8</v>
      </c>
      <c r="BO7" s="38">
        <v>974.93</v>
      </c>
      <c r="BP7" s="38">
        <v>914.53</v>
      </c>
      <c r="BQ7" s="38">
        <v>84.62</v>
      </c>
      <c r="BR7" s="38">
        <v>37.840000000000003</v>
      </c>
      <c r="BS7" s="38">
        <v>60.55</v>
      </c>
      <c r="BT7" s="38">
        <v>100.17</v>
      </c>
      <c r="BU7" s="38">
        <v>92.68</v>
      </c>
      <c r="BV7" s="38">
        <v>51.03</v>
      </c>
      <c r="BW7" s="38">
        <v>50.9</v>
      </c>
      <c r="BX7" s="38">
        <v>50.82</v>
      </c>
      <c r="BY7" s="38">
        <v>52.19</v>
      </c>
      <c r="BZ7" s="38">
        <v>55.32</v>
      </c>
      <c r="CA7" s="38">
        <v>55.73</v>
      </c>
      <c r="CB7" s="38">
        <v>212.29</v>
      </c>
      <c r="CC7" s="38">
        <v>474.18</v>
      </c>
      <c r="CD7" s="38">
        <v>300.38</v>
      </c>
      <c r="CE7" s="38">
        <v>182.67</v>
      </c>
      <c r="CF7" s="38">
        <v>198.02</v>
      </c>
      <c r="CG7" s="38">
        <v>289.60000000000002</v>
      </c>
      <c r="CH7" s="38">
        <v>293.27</v>
      </c>
      <c r="CI7" s="38">
        <v>300.52</v>
      </c>
      <c r="CJ7" s="38">
        <v>296.14</v>
      </c>
      <c r="CK7" s="38">
        <v>283.17</v>
      </c>
      <c r="CL7" s="38">
        <v>276.77999999999997</v>
      </c>
      <c r="CM7" s="38">
        <v>57.98</v>
      </c>
      <c r="CN7" s="38">
        <v>57.98</v>
      </c>
      <c r="CO7" s="38">
        <v>53.11</v>
      </c>
      <c r="CP7" s="38">
        <v>55.15</v>
      </c>
      <c r="CQ7" s="38">
        <v>54.47</v>
      </c>
      <c r="CR7" s="38">
        <v>54.74</v>
      </c>
      <c r="CS7" s="38">
        <v>53.78</v>
      </c>
      <c r="CT7" s="38">
        <v>53.24</v>
      </c>
      <c r="CU7" s="38">
        <v>52.31</v>
      </c>
      <c r="CV7" s="38">
        <v>60.65</v>
      </c>
      <c r="CW7" s="38">
        <v>59.15</v>
      </c>
      <c r="CX7" s="38">
        <v>96.06</v>
      </c>
      <c r="CY7" s="38">
        <v>95.86</v>
      </c>
      <c r="CZ7" s="38">
        <v>95.88</v>
      </c>
      <c r="DA7" s="38">
        <v>95.18</v>
      </c>
      <c r="DB7" s="38">
        <v>95.82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0.21</v>
      </c>
      <c r="EF7" s="38">
        <v>2.33</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2017-12-25T02:24:46Z</dcterms:created>
  <dcterms:modified xsi:type="dcterms:W3CDTF">2018-02-16T00:55:50Z</dcterms:modified>
  <cp:category/>
</cp:coreProperties>
</file>