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1 丸森町★\02 第2回修正\"/>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iterate="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P10" i="4"/>
  <c r="BB8" i="4"/>
  <c r="AT8" i="4"/>
  <c r="W8" i="4"/>
  <c r="P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<sst xmlns="http://schemas.openxmlformats.org/spreadsheetml/2006/main" count="245" uniqueCount="125">
  <si>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</si>
  <si>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</si>
  <si>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</si>
  <si>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</si>
  <si>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</si>
  <si>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</si>
  <si>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</si>
  <si>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</si>
  <si>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</si>
  <si>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</si>
  <si>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</si>
  <si>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</si>
  <si>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</si>
  <si>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</si>
  <si>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</si>
  <si>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</si>
  <si>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</si>
  <si>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</si>
  <si>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</si>
  <si>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</si>
  <si>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</si>
  <si>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</si>
  <si>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</si>
  <si>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</si>
  <si>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</si>
  <si>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</si>
  <si>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</si>
  <si>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</si>
  <si>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</si>
  <si>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</si>
  <si>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</si>
  <si>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</si>
  <si>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</si>
  <si>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</si>
  <si>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</si>
  <si>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</si>
  <si>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</si>
  <si>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</si>
  <si>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</si>
  <si>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</si>
  <si>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</si>
  <si>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</si>
  <si>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</si>
  <si>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</si>
  <si>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</si>
  <si>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</si>
  <si>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</si>
  <si>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</si>
  <si>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</si>
  <si>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</si>
  <si>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</si>
  <si>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</si>
  <si>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</si>
  <si>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</si>
  <si>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</si>
  <si>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</si>
  <si>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</si>
  <si>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</si>
  <si>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</si>
  <si>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</si>
  <si>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</si>
  <si>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</si>
  <si>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</si>
  <si>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</si>
  <si>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</si>
  <si>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</si>
  <si>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</si>
  <si>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</si>
  <si>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</si>
  <si>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</si>
  <si>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</si>
  <si>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</si>
  <si>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</si>
  <si>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</si>
  <si>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</si>
  <si>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</si>
  <si>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</si>
  <si>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</si>
  <si>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</si>
  <si>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</si>
  <si>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</si>
  <si>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</si>
  <si>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</si>
  <si>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</si>
  <si>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</si>
  <si>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</si>
  <si>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</si>
  <si>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</si>
  <si>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</si>
  <si>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</si>
  <si>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</si>
  <si>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</si>
  <si>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</si>
  <si>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</si>
  <si>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</si>
  <si>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</si>
  <si>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</si>
  <si>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</si>
  <si>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</si>
  <si>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</si>
  <si>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</si>
  <si>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</si>
  <si>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</si>
  <si>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</si>
  <si>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</si>
  <si>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</si>
  <si>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</si>
  <si>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</si>
  <si>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</si>
  <si>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丸森町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</si>
  <si>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</si>
  <si>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</si>
  <si>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</si>
  <si>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</si>
  <si>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</si>
  <si>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</si>
  <si>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</si>
  <si>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</si>
  <si>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</si>
  <si>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</si>
  <si>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</si>
  <si>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現在、25年以上経過した管渠は約12㎞、ポンプ施設は15箇所あり、平成27年度から長寿命化計画を補助事業で策定し、平成29年度から工事を実施する予定である。計画を基に合理的な改築・維持管理を進める。
　</t>
    <rPh sb="1" eb="3">
      <t>ゲンザイ</t>
    </rPh>
    <rPh sb="6" eb="7">
      <t>ネン</t>
    </rPh>
    <rPh sb="7" eb="9">
      <t>イジョウ</t>
    </rPh>
    <rPh sb="9" eb="11">
      <t>ケイカ</t>
    </rPh>
    <rPh sb="13" eb="15">
      <t>カンキョ</t>
    </rPh>
    <rPh sb="16" eb="17">
      <t>ヤク</t>
    </rPh>
    <rPh sb="24" eb="26">
      <t>シセツ</t>
    </rPh>
    <rPh sb="29" eb="31">
      <t>カショ</t>
    </rPh>
    <rPh sb="34" eb="36">
      <t>ヘイセイ</t>
    </rPh>
    <rPh sb="38" eb="40">
      <t>ネンド</t>
    </rPh>
    <rPh sb="42" eb="43">
      <t>チョウ</t>
    </rPh>
    <rPh sb="43" eb="46">
      <t>ジュミョウカ</t>
    </rPh>
    <rPh sb="46" eb="48">
      <t>ケイカク</t>
    </rPh>
    <rPh sb="49" eb="51">
      <t>ホジョ</t>
    </rPh>
    <rPh sb="51" eb="53">
      <t>ジギョウ</t>
    </rPh>
    <rPh sb="54" eb="56">
      <t>サクテイ</t>
    </rPh>
    <rPh sb="58" eb="60">
      <t>ヘイセイ</t>
    </rPh>
    <rPh sb="62" eb="64">
      <t>ネンド</t>
    </rPh>
    <rPh sb="66" eb="68">
      <t>コウジ</t>
    </rPh>
    <rPh sb="69" eb="71">
      <t>ジッシ</t>
    </rPh>
    <rPh sb="73" eb="75">
      <t>ヨテイ</t>
    </rPh>
    <rPh sb="79" eb="81">
      <t>ケイカク</t>
    </rPh>
    <rPh sb="82" eb="83">
      <t>モト</t>
    </rPh>
    <rPh sb="84" eb="87">
      <t>ゴウリテキ</t>
    </rPh>
    <rPh sb="88" eb="90">
      <t>カイチク</t>
    </rPh>
    <rPh sb="91" eb="93">
      <t>イジ</t>
    </rPh>
    <rPh sb="93" eb="95">
      <t>カンリ</t>
    </rPh>
    <rPh sb="96" eb="97">
      <t>スス</t>
    </rPh>
    <phoneticPr fontId="7"/>
  </si>
  <si>
    <t>　当町の公共下水道の経営は類似団体と比較し、同程度かやや低い傾向である。
　今後は経営戦略に基づき安定した経営を維持していく。</t>
    <rPh sb="1" eb="3">
      <t>トウチョウ</t>
    </rPh>
    <rPh sb="4" eb="6">
      <t>コウキョウ</t>
    </rPh>
    <rPh sb="6" eb="9">
      <t>ゲスイドウ</t>
    </rPh>
    <rPh sb="10" eb="12">
      <t>ケイエイ</t>
    </rPh>
    <rPh sb="13" eb="15">
      <t>ルイジ</t>
    </rPh>
    <rPh sb="15" eb="17">
      <t>ダンタイ</t>
    </rPh>
    <rPh sb="18" eb="20">
      <t>ヒカク</t>
    </rPh>
    <rPh sb="22" eb="25">
      <t>ドウテイド</t>
    </rPh>
    <rPh sb="28" eb="29">
      <t>ヒク</t>
    </rPh>
    <rPh sb="30" eb="32">
      <t>ケイコウ</t>
    </rPh>
    <rPh sb="38" eb="40">
      <t>コンゴ</t>
    </rPh>
    <rPh sb="41" eb="43">
      <t>ケイエイ</t>
    </rPh>
    <rPh sb="43" eb="45">
      <t>センリャク</t>
    </rPh>
    <rPh sb="46" eb="47">
      <t>モト</t>
    </rPh>
    <rPh sb="49" eb="51">
      <t>アンテイ</t>
    </rPh>
    <rPh sb="53" eb="55">
      <t>ケイエイ</t>
    </rPh>
    <rPh sb="56" eb="58">
      <t>イジ</t>
    </rPh>
    <phoneticPr fontId="7"/>
  </si>
  <si>
    <t>①　収益的収支比率は増加傾向にある。適正な使用料確保のため、未納額の解消に努めていく。
④　平成28年度に数値を見直した結果、適正な数値になっている。類似団体と比較し高い比率となっているが、経営の合理化と一層の経費削減に努め計画的な企業債の発行に努める。
⑤　経費回収率は類似団体と比較し高い比率となっている。適正な使用料確保のため、未納額の解消に努めていく。
⑥　汚水処理原価は類似団体と同程度で推移していたが、平成28年度で低い比率になっている。今後も、投資の効率化や維持管理費の削減、接続率の向上を図っていく。
⑧　平成28年度に数値を見直した結果、適正な数値になっている。類似団体と比較し高い比率になっているが、今後も使用料収入増加のため、未使用者への啓もう活動を図る。</t>
    <rPh sb="2" eb="5">
      <t>シュウエキテキ</t>
    </rPh>
    <rPh sb="5" eb="7">
      <t>シュウシ</t>
    </rPh>
    <rPh sb="7" eb="9">
      <t>ヒリツ</t>
    </rPh>
    <rPh sb="18" eb="20">
      <t>テキセイ</t>
    </rPh>
    <rPh sb="21" eb="24">
      <t>シヨウリョウ</t>
    </rPh>
    <rPh sb="24" eb="26">
      <t>カクホ</t>
    </rPh>
    <rPh sb="30" eb="32">
      <t>ミノウ</t>
    </rPh>
    <rPh sb="32" eb="33">
      <t>ガク</t>
    </rPh>
    <rPh sb="34" eb="36">
      <t>カイショウ</t>
    </rPh>
    <rPh sb="37" eb="38">
      <t>ツト</t>
    </rPh>
    <rPh sb="46" eb="48">
      <t>ヘイセイ</t>
    </rPh>
    <rPh sb="50" eb="52">
      <t>ネンド</t>
    </rPh>
    <rPh sb="53" eb="55">
      <t>スウチ</t>
    </rPh>
    <rPh sb="56" eb="58">
      <t>ミナオ</t>
    </rPh>
    <rPh sb="60" eb="62">
      <t>ケッカ</t>
    </rPh>
    <rPh sb="63" eb="65">
      <t>テキセイ</t>
    </rPh>
    <rPh sb="66" eb="68">
      <t>スウチ</t>
    </rPh>
    <rPh sb="75" eb="77">
      <t>ルイジ</t>
    </rPh>
    <rPh sb="77" eb="79">
      <t>ダンタイ</t>
    </rPh>
    <rPh sb="80" eb="82">
      <t>ヒカク</t>
    </rPh>
    <rPh sb="83" eb="84">
      <t>タカ</t>
    </rPh>
    <rPh sb="85" eb="87">
      <t>ヒリツ</t>
    </rPh>
    <rPh sb="130" eb="132">
      <t>ケイヒ</t>
    </rPh>
    <rPh sb="132" eb="134">
      <t>カイシュウ</t>
    </rPh>
    <rPh sb="134" eb="135">
      <t>リツ</t>
    </rPh>
    <rPh sb="136" eb="138">
      <t>ルイジ</t>
    </rPh>
    <rPh sb="138" eb="140">
      <t>ダンタイ</t>
    </rPh>
    <rPh sb="141" eb="143">
      <t>ヒカク</t>
    </rPh>
    <rPh sb="144" eb="145">
      <t>タカ</t>
    </rPh>
    <rPh sb="146" eb="148">
      <t>ヒリツ</t>
    </rPh>
    <rPh sb="183" eb="185">
      <t>オスイ</t>
    </rPh>
    <rPh sb="185" eb="187">
      <t>ショリ</t>
    </rPh>
    <rPh sb="187" eb="189">
      <t>ゲンカ</t>
    </rPh>
    <rPh sb="190" eb="192">
      <t>ルイジ</t>
    </rPh>
    <rPh sb="192" eb="194">
      <t>ダンタイ</t>
    </rPh>
    <rPh sb="195" eb="198">
      <t>ドウテイド</t>
    </rPh>
    <rPh sb="199" eb="201">
      <t>スイイ</t>
    </rPh>
    <rPh sb="207" eb="209">
      <t>ヘイセイ</t>
    </rPh>
    <rPh sb="211" eb="213">
      <t>ネンド</t>
    </rPh>
    <rPh sb="214" eb="215">
      <t>ヒク</t>
    </rPh>
    <rPh sb="216" eb="218">
      <t>ヒリツ</t>
    </rPh>
    <rPh sb="225" eb="227">
      <t>コンゴ</t>
    </rPh>
    <rPh sb="229" eb="231">
      <t>トウシ</t>
    </rPh>
    <rPh sb="232" eb="235">
      <t>コウリツカ</t>
    </rPh>
    <rPh sb="236" eb="238">
      <t>イジ</t>
    </rPh>
    <rPh sb="238" eb="241">
      <t>カンリヒ</t>
    </rPh>
    <rPh sb="242" eb="244">
      <t>サクゲン</t>
    </rPh>
    <rPh sb="245" eb="247">
      <t>セツゾク</t>
    </rPh>
    <rPh sb="247" eb="248">
      <t>リツ</t>
    </rPh>
    <rPh sb="249" eb="251">
      <t>コウジョウ</t>
    </rPh>
    <rPh sb="252" eb="253">
      <t>ハカ</t>
    </rPh>
    <rPh sb="290" eb="292">
      <t>ルイジ</t>
    </rPh>
    <rPh sb="292" eb="294">
      <t>ダンタイ</t>
    </rPh>
    <rPh sb="295" eb="297">
      <t>ヒカク</t>
    </rPh>
    <rPh sb="298" eb="299">
      <t>タカ</t>
    </rPh>
    <rPh sb="300" eb="302">
      <t>ヒリツ</t>
    </rPh>
    <rPh sb="310" eb="312">
      <t>コンゴ</t>
    </rPh>
    <rPh sb="313" eb="316">
      <t>シヨウリョウ</t>
    </rPh>
    <rPh sb="316" eb="318">
      <t>シュウニュウ</t>
    </rPh>
    <rPh sb="318" eb="320">
      <t>ゾウカ</t>
    </rPh>
    <rPh sb="324" eb="328">
      <t>ミシヨウシャ</t>
    </rPh>
    <rPh sb="330" eb="331">
      <t>ケイ</t>
    </rPh>
    <rPh sb="333" eb="335">
      <t>カツドウ</t>
    </rPh>
    <rPh sb="336" eb="337">
      <t>ハカ</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</si>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</sst>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4.43</c:v>
                </c:pt>
                <c:pt idx="1">
                  <c:v>15.78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54-43B4-9C20-7B8FA98079BE}"/>
            </c:ext>
          </c:extLst>
        </c:ser>
        <c:dLbls>
          <c:showLegendKey val="0"/>
          <c:showVal val="0"/>
          <c:showCatName val="0"/>
          <c:showSerName val="0"/>
          <c:showPercent val="0"/>
          <c:showBubbleSize val="0"/>
        </c:dLbls>
        <c:gapWidth val="150"/>
        <c:axId val="284706832"/>
        <c:axId val="28470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extLst>
            <c:ext xmlns:c16="http://schemas.microsoft.com/office/drawing/2014/chart" uri="{C3380CC4-5D6E-409C-BE32-E72D297353CC}">
              <c16:uniqueId val="{00000001-3054-43B4-9C20-7B8FA98079BE}"/>
            </c:ext>
          </c:extLst>
        </c:ser>
        <c:dLbls>
          <c:showLegendKey val="0"/>
          <c:showVal val="0"/>
          <c:showCatName val="0"/>
          <c:showSerName val="0"/>
          <c:showPercent val="0"/>
          <c:showBubbleSize val="0"/>
        </c:dLbls>
        <c:marker val="1"/>
        <c:smooth val="0"/>
        <c:axId val="284706832"/>
        <c:axId val="284707224"/>
      </c:lineChart>
      <c:dateAx>
        <c:axId val="284706832"/>
        <c:scaling>
          <c:orientation val="minMax"/>
        </c:scaling>
        <c:delete val="1"/>
        <c:axPos val="b"/>
        <c:numFmt formatCode="ge" sourceLinked="1"/>
        <c:majorTickMark val="none"/>
        <c:minorTickMark val="none"/>
        <c:tickLblPos val="none"/>
        <c:crossAx val="284707224"/>
        <c:crosses val="autoZero"/>
        <c:auto val="1"/>
        <c:lblOffset val="100"/>
        <c:baseTimeUnit val="years"/>
      </c:dateAx>
      <c:valAx>
        <c:axId val="2847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70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E0-4FA9-A02E-86DFA7EA8E89}"/>
            </c:ext>
          </c:extLst>
        </c:ser>
        <c:dLbls>
          <c:showLegendKey val="0"/>
          <c:showVal val="0"/>
          <c:showCatName val="0"/>
          <c:showSerName val="0"/>
          <c:showPercent val="0"/>
          <c:showBubbleSize val="0"/>
        </c:dLbls>
        <c:gapWidth val="150"/>
        <c:axId val="289401968"/>
        <c:axId val="28940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extLst>
            <c:ext xmlns:c16="http://schemas.microsoft.com/office/drawing/2014/chart" uri="{C3380CC4-5D6E-409C-BE32-E72D297353CC}">
              <c16:uniqueId val="{00000001-B1E0-4FA9-A02E-86DFA7EA8E89}"/>
            </c:ext>
          </c:extLst>
        </c:ser>
        <c:dLbls>
          <c:showLegendKey val="0"/>
          <c:showVal val="0"/>
          <c:showCatName val="0"/>
          <c:showSerName val="0"/>
          <c:showPercent val="0"/>
          <c:showBubbleSize val="0"/>
        </c:dLbls>
        <c:marker val="1"/>
        <c:smooth val="0"/>
        <c:axId val="289401968"/>
        <c:axId val="289402360"/>
      </c:lineChart>
      <c:dateAx>
        <c:axId val="289401968"/>
        <c:scaling>
          <c:orientation val="minMax"/>
        </c:scaling>
        <c:delete val="1"/>
        <c:axPos val="b"/>
        <c:numFmt formatCode="ge" sourceLinked="1"/>
        <c:majorTickMark val="none"/>
        <c:minorTickMark val="none"/>
        <c:tickLblPos val="none"/>
        <c:crossAx val="289402360"/>
        <c:crosses val="autoZero"/>
        <c:auto val="1"/>
        <c:lblOffset val="100"/>
        <c:baseTimeUnit val="years"/>
      </c:dateAx>
      <c:valAx>
        <c:axId val="28940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0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83.07</c:v>
                </c:pt>
                <c:pt idx="1">
                  <c:v>83.26</c:v>
                </c:pt>
                <c:pt idx="2">
                  <c:v>83.69</c:v>
                </c:pt>
                <c:pt idx="3">
                  <c:v>83.8</c:v>
                </c:pt>
                <c:pt idx="4">
                  <c:v>86.08</c:v>
                </c:pt>
              </c:numCache>
            </c:numRef>
          </c:val>
          <c:extLst>
            <c:ext xmlns:c16="http://schemas.microsoft.com/office/drawing/2014/chart" uri="{C3380CC4-5D6E-409C-BE32-E72D297353CC}">
              <c16:uniqueId val="{00000000-9BD8-4872-A4E1-4A6E8A22DBC1}"/>
            </c:ext>
          </c:extLst>
        </c:ser>
        <c:dLbls>
          <c:showLegendKey val="0"/>
          <c:showVal val="0"/>
          <c:showCatName val="0"/>
          <c:showSerName val="0"/>
          <c:showPercent val="0"/>
          <c:showBubbleSize val="0"/>
        </c:dLbls>
        <c:gapWidth val="150"/>
        <c:axId val="289403536"/>
        <c:axId val="28940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extLst>
            <c:ext xmlns:c16="http://schemas.microsoft.com/office/drawing/2014/chart" uri="{C3380CC4-5D6E-409C-BE32-E72D297353CC}">
              <c16:uniqueId val="{00000001-9BD8-4872-A4E1-4A6E8A22DBC1}"/>
            </c:ext>
          </c:extLst>
        </c:ser>
        <c:dLbls>
          <c:showLegendKey val="0"/>
          <c:showVal val="0"/>
          <c:showCatName val="0"/>
          <c:showSerName val="0"/>
          <c:showPercent val="0"/>
          <c:showBubbleSize val="0"/>
        </c:dLbls>
        <c:marker val="1"/>
        <c:smooth val="0"/>
        <c:axId val="289403536"/>
        <c:axId val="289403928"/>
      </c:lineChart>
      <c:dateAx>
        <c:axId val="289403536"/>
        <c:scaling>
          <c:orientation val="minMax"/>
        </c:scaling>
        <c:delete val="1"/>
        <c:axPos val="b"/>
        <c:numFmt formatCode="ge" sourceLinked="1"/>
        <c:majorTickMark val="none"/>
        <c:minorTickMark val="none"/>
        <c:tickLblPos val="none"/>
        <c:crossAx val="289403928"/>
        <c:crosses val="autoZero"/>
        <c:auto val="1"/>
        <c:lblOffset val="100"/>
        <c:baseTimeUnit val="years"/>
      </c:dateAx>
      <c:valAx>
        <c:axId val="28940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0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70.67</c:v>
                </c:pt>
                <c:pt idx="1">
                  <c:v>55.46</c:v>
                </c:pt>
                <c:pt idx="2">
                  <c:v>58.3</c:v>
                </c:pt>
                <c:pt idx="3">
                  <c:v>68.78</c:v>
                </c:pt>
                <c:pt idx="4">
                  <c:v>75.16</c:v>
                </c:pt>
              </c:numCache>
            </c:numRef>
          </c:val>
          <c:extLst>
            <c:ext xmlns:c16="http://schemas.microsoft.com/office/drawing/2014/chart" uri="{C3380CC4-5D6E-409C-BE32-E72D297353CC}">
              <c16:uniqueId val="{00000000-A79D-470A-84A2-9F85C13E77D7}"/>
            </c:ext>
          </c:extLst>
        </c:ser>
        <c:dLbls>
          <c:showLegendKey val="0"/>
          <c:showVal val="0"/>
          <c:showCatName val="0"/>
          <c:showSerName val="0"/>
          <c:showPercent val="0"/>
          <c:showBubbleSize val="0"/>
        </c:dLbls>
        <c:gapWidth val="150"/>
        <c:axId val="192975664"/>
        <c:axId val="24359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9D-470A-84A2-9F85C13E77D7}"/>
            </c:ext>
          </c:extLst>
        </c:ser>
        <c:dLbls>
          <c:showLegendKey val="0"/>
          <c:showVal val="0"/>
          <c:showCatName val="0"/>
          <c:showSerName val="0"/>
          <c:showPercent val="0"/>
          <c:showBubbleSize val="0"/>
        </c:dLbls>
        <c:marker val="1"/>
        <c:smooth val="0"/>
        <c:axId val="192975664"/>
        <c:axId val="243592592"/>
      </c:lineChart>
      <c:dateAx>
        <c:axId val="192975664"/>
        <c:scaling>
          <c:orientation val="minMax"/>
        </c:scaling>
        <c:delete val="1"/>
        <c:axPos val="b"/>
        <c:numFmt formatCode="ge" sourceLinked="1"/>
        <c:majorTickMark val="none"/>
        <c:minorTickMark val="none"/>
        <c:tickLblPos val="none"/>
        <c:crossAx val="243592592"/>
        <c:crosses val="autoZero"/>
        <c:auto val="1"/>
        <c:lblOffset val="100"/>
        <c:baseTimeUnit val="years"/>
      </c:dateAx>
      <c:valAx>
        <c:axId val="24359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B-4475-912F-B0AE29255F82}"/>
            </c:ext>
          </c:extLst>
        </c:ser>
        <c:dLbls>
          <c:showLegendKey val="0"/>
          <c:showVal val="0"/>
          <c:showCatName val="0"/>
          <c:showSerName val="0"/>
          <c:showPercent val="0"/>
          <c:showBubbleSize val="0"/>
        </c:dLbls>
        <c:gapWidth val="150"/>
        <c:axId val="290760376"/>
        <c:axId val="2907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B-4475-912F-B0AE29255F82}"/>
            </c:ext>
          </c:extLst>
        </c:ser>
        <c:dLbls>
          <c:showLegendKey val="0"/>
          <c:showVal val="0"/>
          <c:showCatName val="0"/>
          <c:showSerName val="0"/>
          <c:showPercent val="0"/>
          <c:showBubbleSize val="0"/>
        </c:dLbls>
        <c:marker val="1"/>
        <c:smooth val="0"/>
        <c:axId val="290760376"/>
        <c:axId val="290760768"/>
      </c:lineChart>
      <c:dateAx>
        <c:axId val="290760376"/>
        <c:scaling>
          <c:orientation val="minMax"/>
        </c:scaling>
        <c:delete val="1"/>
        <c:axPos val="b"/>
        <c:numFmt formatCode="ge" sourceLinked="1"/>
        <c:majorTickMark val="none"/>
        <c:minorTickMark val="none"/>
        <c:tickLblPos val="none"/>
        <c:crossAx val="290760768"/>
        <c:crosses val="autoZero"/>
        <c:auto val="1"/>
        <c:lblOffset val="100"/>
        <c:baseTimeUnit val="years"/>
      </c:dateAx>
      <c:valAx>
        <c:axId val="2907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6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EB-4824-B868-D3CA728EB833}"/>
            </c:ext>
          </c:extLst>
        </c:ser>
        <c:dLbls>
          <c:showLegendKey val="0"/>
          <c:showVal val="0"/>
          <c:showCatName val="0"/>
          <c:showSerName val="0"/>
          <c:showPercent val="0"/>
          <c:showBubbleSize val="0"/>
        </c:dLbls>
        <c:gapWidth val="150"/>
        <c:axId val="290761944"/>
        <c:axId val="2907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EB-4824-B868-D3CA728EB833}"/>
            </c:ext>
          </c:extLst>
        </c:ser>
        <c:dLbls>
          <c:showLegendKey val="0"/>
          <c:showVal val="0"/>
          <c:showCatName val="0"/>
          <c:showSerName val="0"/>
          <c:showPercent val="0"/>
          <c:showBubbleSize val="0"/>
        </c:dLbls>
        <c:marker val="1"/>
        <c:smooth val="0"/>
        <c:axId val="290761944"/>
        <c:axId val="290762336"/>
      </c:lineChart>
      <c:dateAx>
        <c:axId val="290761944"/>
        <c:scaling>
          <c:orientation val="minMax"/>
        </c:scaling>
        <c:delete val="1"/>
        <c:axPos val="b"/>
        <c:numFmt formatCode="ge" sourceLinked="1"/>
        <c:majorTickMark val="none"/>
        <c:minorTickMark val="none"/>
        <c:tickLblPos val="none"/>
        <c:crossAx val="290762336"/>
        <c:crosses val="autoZero"/>
        <c:auto val="1"/>
        <c:lblOffset val="100"/>
        <c:baseTimeUnit val="years"/>
      </c:dateAx>
      <c:valAx>
        <c:axId val="2907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6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6-469F-92C6-3701AF31D36F}"/>
            </c:ext>
          </c:extLst>
        </c:ser>
        <c:dLbls>
          <c:showLegendKey val="0"/>
          <c:showVal val="0"/>
          <c:showCatName val="0"/>
          <c:showSerName val="0"/>
          <c:showPercent val="0"/>
          <c:showBubbleSize val="0"/>
        </c:dLbls>
        <c:gapWidth val="150"/>
        <c:axId val="290763512"/>
        <c:axId val="2907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6-469F-92C6-3701AF31D36F}"/>
            </c:ext>
          </c:extLst>
        </c:ser>
        <c:dLbls>
          <c:showLegendKey val="0"/>
          <c:showVal val="0"/>
          <c:showCatName val="0"/>
          <c:showSerName val="0"/>
          <c:showPercent val="0"/>
          <c:showBubbleSize val="0"/>
        </c:dLbls>
        <c:marker val="1"/>
        <c:smooth val="0"/>
        <c:axId val="290763512"/>
        <c:axId val="290763904"/>
      </c:lineChart>
      <c:dateAx>
        <c:axId val="290763512"/>
        <c:scaling>
          <c:orientation val="minMax"/>
        </c:scaling>
        <c:delete val="1"/>
        <c:axPos val="b"/>
        <c:numFmt formatCode="ge" sourceLinked="1"/>
        <c:majorTickMark val="none"/>
        <c:minorTickMark val="none"/>
        <c:tickLblPos val="none"/>
        <c:crossAx val="290763904"/>
        <c:crosses val="autoZero"/>
        <c:auto val="1"/>
        <c:lblOffset val="100"/>
        <c:baseTimeUnit val="years"/>
      </c:dateAx>
      <c:valAx>
        <c:axId val="2907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6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3F-4180-BCB6-707F2755DF83}"/>
            </c:ext>
          </c:extLst>
        </c:ser>
        <c:dLbls>
          <c:showLegendKey val="0"/>
          <c:showVal val="0"/>
          <c:showCatName val="0"/>
          <c:showSerName val="0"/>
          <c:showPercent val="0"/>
          <c:showBubbleSize val="0"/>
        </c:dLbls>
        <c:gapWidth val="150"/>
        <c:axId val="290765080"/>
        <c:axId val="2907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3F-4180-BCB6-707F2755DF83}"/>
            </c:ext>
          </c:extLst>
        </c:ser>
        <c:dLbls>
          <c:showLegendKey val="0"/>
          <c:showVal val="0"/>
          <c:showCatName val="0"/>
          <c:showSerName val="0"/>
          <c:showPercent val="0"/>
          <c:showBubbleSize val="0"/>
        </c:dLbls>
        <c:marker val="1"/>
        <c:smooth val="0"/>
        <c:axId val="290765080"/>
        <c:axId val="290765472"/>
      </c:lineChart>
      <c:dateAx>
        <c:axId val="290765080"/>
        <c:scaling>
          <c:orientation val="minMax"/>
        </c:scaling>
        <c:delete val="1"/>
        <c:axPos val="b"/>
        <c:numFmt formatCode="ge" sourceLinked="1"/>
        <c:majorTickMark val="none"/>
        <c:minorTickMark val="none"/>
        <c:tickLblPos val="none"/>
        <c:crossAx val="290765472"/>
        <c:crosses val="autoZero"/>
        <c:auto val="1"/>
        <c:lblOffset val="100"/>
        <c:baseTimeUnit val="years"/>
      </c:dateAx>
      <c:valAx>
        <c:axId val="2907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6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1253.81</c:v>
                </c:pt>
                <c:pt idx="1">
                  <c:v>1623.92</c:v>
                </c:pt>
                <c:pt idx="2">
                  <c:v>1494.61</c:v>
                </c:pt>
                <c:pt idx="3">
                  <c:v>1383.2</c:v>
                </c:pt>
                <c:pt idx="4">
                  <c:v>2963.43</c:v>
                </c:pt>
              </c:numCache>
            </c:numRef>
          </c:val>
          <c:extLst>
            <c:ext xmlns:c16="http://schemas.microsoft.com/office/drawing/2014/chart" uri="{C3380CC4-5D6E-409C-BE32-E72D297353CC}">
              <c16:uniqueId val="{00000000-8D90-4C90-8195-873CD829C0EF}"/>
            </c:ext>
          </c:extLst>
        </c:ser>
        <c:dLbls>
          <c:showLegendKey val="0"/>
          <c:showVal val="0"/>
          <c:showCatName val="0"/>
          <c:showSerName val="0"/>
          <c:showPercent val="0"/>
          <c:showBubbleSize val="0"/>
        </c:dLbls>
        <c:gapWidth val="150"/>
        <c:axId val="290766648"/>
        <c:axId val="2907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extLst>
            <c:ext xmlns:c16="http://schemas.microsoft.com/office/drawing/2014/chart" uri="{C3380CC4-5D6E-409C-BE32-E72D297353CC}">
              <c16:uniqueId val="{00000001-8D90-4C90-8195-873CD829C0EF}"/>
            </c:ext>
          </c:extLst>
        </c:ser>
        <c:dLbls>
          <c:showLegendKey val="0"/>
          <c:showVal val="0"/>
          <c:showCatName val="0"/>
          <c:showSerName val="0"/>
          <c:showPercent val="0"/>
          <c:showBubbleSize val="0"/>
        </c:dLbls>
        <c:marker val="1"/>
        <c:smooth val="0"/>
        <c:axId val="290766648"/>
        <c:axId val="290767040"/>
      </c:lineChart>
      <c:dateAx>
        <c:axId val="290766648"/>
        <c:scaling>
          <c:orientation val="minMax"/>
        </c:scaling>
        <c:delete val="1"/>
        <c:axPos val="b"/>
        <c:numFmt formatCode="ge" sourceLinked="1"/>
        <c:majorTickMark val="none"/>
        <c:minorTickMark val="none"/>
        <c:tickLblPos val="none"/>
        <c:crossAx val="290767040"/>
        <c:crosses val="autoZero"/>
        <c:auto val="1"/>
        <c:lblOffset val="100"/>
        <c:baseTimeUnit val="years"/>
      </c:dateAx>
      <c:valAx>
        <c:axId val="2907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6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78.150000000000006</c:v>
                </c:pt>
                <c:pt idx="1">
                  <c:v>82.65</c:v>
                </c:pt>
                <c:pt idx="2">
                  <c:v>72.2</c:v>
                </c:pt>
                <c:pt idx="3">
                  <c:v>69.06</c:v>
                </c:pt>
                <c:pt idx="4">
                  <c:v>92.37</c:v>
                </c:pt>
              </c:numCache>
            </c:numRef>
          </c:val>
          <c:extLst>
            <c:ext xmlns:c16="http://schemas.microsoft.com/office/drawing/2014/chart" uri="{C3380CC4-5D6E-409C-BE32-E72D297353CC}">
              <c16:uniqueId val="{00000000-8EDB-4A72-B0A4-1D19B04AEC28}"/>
            </c:ext>
          </c:extLst>
        </c:ser>
        <c:dLbls>
          <c:showLegendKey val="0"/>
          <c:showVal val="0"/>
          <c:showCatName val="0"/>
          <c:showSerName val="0"/>
          <c:showPercent val="0"/>
          <c:showBubbleSize val="0"/>
        </c:dLbls>
        <c:gapWidth val="150"/>
        <c:axId val="289398832"/>
        <c:axId val="28939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extLst>
            <c:ext xmlns:c16="http://schemas.microsoft.com/office/drawing/2014/chart" uri="{C3380CC4-5D6E-409C-BE32-E72D297353CC}">
              <c16:uniqueId val="{00000001-8EDB-4A72-B0A4-1D19B04AEC28}"/>
            </c:ext>
          </c:extLst>
        </c:ser>
        <c:dLbls>
          <c:showLegendKey val="0"/>
          <c:showVal val="0"/>
          <c:showCatName val="0"/>
          <c:showSerName val="0"/>
          <c:showPercent val="0"/>
          <c:showBubbleSize val="0"/>
        </c:dLbls>
        <c:marker val="1"/>
        <c:smooth val="0"/>
        <c:axId val="289398832"/>
        <c:axId val="289399224"/>
      </c:lineChart>
      <c:dateAx>
        <c:axId val="289398832"/>
        <c:scaling>
          <c:orientation val="minMax"/>
        </c:scaling>
        <c:delete val="1"/>
        <c:axPos val="b"/>
        <c:numFmt formatCode="ge" sourceLinked="1"/>
        <c:majorTickMark val="none"/>
        <c:minorTickMark val="none"/>
        <c:tickLblPos val="none"/>
        <c:crossAx val="289399224"/>
        <c:crosses val="autoZero"/>
        <c:auto val="1"/>
        <c:lblOffset val="100"/>
        <c:baseTimeUnit val="years"/>
      </c:dateAx>
      <c:valAx>
        <c:axId val="28939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9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232.36</c:v>
                </c:pt>
                <c:pt idx="1">
                  <c:v>217.37</c:v>
                </c:pt>
                <c:pt idx="2">
                  <c:v>255.59</c:v>
                </c:pt>
                <c:pt idx="3">
                  <c:v>267.13</c:v>
                </c:pt>
                <c:pt idx="4">
                  <c:v>199.81</c:v>
                </c:pt>
              </c:numCache>
            </c:numRef>
          </c:val>
          <c:extLst>
            <c:ext xmlns:c16="http://schemas.microsoft.com/office/drawing/2014/chart" uri="{C3380CC4-5D6E-409C-BE32-E72D297353CC}">
              <c16:uniqueId val="{00000000-48F4-401C-A87A-CC4215A2C516}"/>
            </c:ext>
          </c:extLst>
        </c:ser>
        <c:dLbls>
          <c:showLegendKey val="0"/>
          <c:showVal val="0"/>
          <c:showCatName val="0"/>
          <c:showSerName val="0"/>
          <c:showPercent val="0"/>
          <c:showBubbleSize val="0"/>
        </c:dLbls>
        <c:gapWidth val="150"/>
        <c:axId val="289400400"/>
        <c:axId val="28940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extLst>
            <c:ext xmlns:c16="http://schemas.microsoft.com/office/drawing/2014/chart" uri="{C3380CC4-5D6E-409C-BE32-E72D297353CC}">
              <c16:uniqueId val="{00000001-48F4-401C-A87A-CC4215A2C516}"/>
            </c:ext>
          </c:extLst>
        </c:ser>
        <c:dLbls>
          <c:showLegendKey val="0"/>
          <c:showVal val="0"/>
          <c:showCatName val="0"/>
          <c:showSerName val="0"/>
          <c:showPercent val="0"/>
          <c:showBubbleSize val="0"/>
        </c:dLbls>
        <c:marker val="1"/>
        <c:smooth val="0"/>
        <c:axId val="289400400"/>
        <c:axId val="289400792"/>
      </c:lineChart>
      <c:dateAx>
        <c:axId val="289400400"/>
        <c:scaling>
          <c:orientation val="minMax"/>
        </c:scaling>
        <c:delete val="1"/>
        <c:axPos val="b"/>
        <c:numFmt formatCode="ge" sourceLinked="1"/>
        <c:majorTickMark val="none"/>
        <c:minorTickMark val="none"/>
        <c:tickLblPos val="none"/>
        <c:crossAx val="289400792"/>
        <c:crosses val="autoZero"/>
        <c:auto val="1"/>
        <c:lblOffset val="100"/>
        <c:baseTimeUnit val="years"/>
      </c:dateAx>
      <c:valAx>
        <c:axId val="28940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丸森町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124</v>
      </c>
      <c r="AE8" s="49"/>
      <c r="AF8" s="49"/>
      <c r="AG8" s="49"/>
      <c r="AH8" s="49"/>
      <c r="AI8" s="49"/>
      <c r="AJ8" s="49"/>
      <c r="AK8" s="4"/>
      <c r="AL8" s="50">
        <f>データ!S6</f>
        <v>14244</v>
      </c>
      <c r="AM8" s="50"/>
      <c r="AN8" s="50"/>
      <c r="AO8" s="50"/>
      <c r="AP8" s="50"/>
      <c r="AQ8" s="50"/>
      <c r="AR8" s="50"/>
      <c r="AS8" s="50"/>
      <c r="AT8" s="45">
        <f>データ!T6</f>
        <v>273.3</v>
      </c>
      <c r="AU8" s="45"/>
      <c r="AV8" s="45"/>
      <c r="AW8" s="45"/>
      <c r="AX8" s="45"/>
      <c r="AY8" s="45"/>
      <c r="AZ8" s="45"/>
      <c r="BA8" s="45"/>
      <c r="BB8" s="45">
        <f>データ!U6</f>
        <v>52.12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v>
      </c>
      <c r="Q10" s="45"/>
      <c r="R10" s="45"/>
      <c r="S10" s="45"/>
      <c r="T10" s="45"/>
      <c r="U10" s="45"/>
      <c r="V10" s="45"/>
      <c r="W10" s="45">
        <f>データ!Q6</f>
        <v>94.23</v>
      </c>
      <c r="X10" s="45"/>
      <c r="Y10" s="45"/>
      <c r="Z10" s="45"/>
      <c r="AA10" s="45"/>
      <c r="AB10" s="45"/>
      <c r="AC10" s="45"/>
      <c r="AD10" s="50">
        <f>データ!R6</f>
        <v>3410</v>
      </c>
      <c r="AE10" s="50"/>
      <c r="AF10" s="50"/>
      <c r="AG10" s="50"/>
      <c r="AH10" s="50"/>
      <c r="AI10" s="50"/>
      <c r="AJ10" s="50"/>
      <c r="AK10" s="2"/>
      <c r="AL10" s="50">
        <f>データ!V6</f>
        <v>4664</v>
      </c>
      <c r="AM10" s="50"/>
      <c r="AN10" s="50"/>
      <c r="AO10" s="50"/>
      <c r="AP10" s="50"/>
      <c r="AQ10" s="50"/>
      <c r="AR10" s="50"/>
      <c r="AS10" s="50"/>
      <c r="AT10" s="45">
        <f>データ!W6</f>
        <v>2.96</v>
      </c>
      <c r="AU10" s="45"/>
      <c r="AV10" s="45"/>
      <c r="AW10" s="45"/>
      <c r="AX10" s="45"/>
      <c r="AY10" s="45"/>
      <c r="AZ10" s="45"/>
      <c r="BA10" s="45"/>
      <c r="BB10" s="45">
        <f>データ!X6</f>
        <v>1575.68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43419</v>
      </c>
      <c r="D6" s="33">
        <f t="shared" si="3"/>
        <v>47</v>
      </c>
      <c r="E6" s="33">
        <f t="shared" si="3"/>
        <v>17</v>
      </c>
      <c r="F6" s="33">
        <f t="shared" si="3"/>
        <v>1</v>
      </c>
      <c r="G6" s="33">
        <f t="shared" si="3"/>
        <v>0</v>
      </c>
      <c r="H6" s="33" t="str">
        <f t="shared" si="3"/>
        <v>宮城県　丸森町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33</v>
      </c>
      <c r="Q6" s="34">
        <f t="shared" si="3"/>
        <v>94.23</v>
      </c>
      <c r="R6" s="34">
        <f t="shared" si="3"/>
        <v>3410</v>
      </c>
      <c r="S6" s="34">
        <f t="shared" si="3"/>
        <v>14244</v>
      </c>
      <c r="T6" s="34">
        <f t="shared" si="3"/>
        <v>273.3</v>
      </c>
      <c r="U6" s="34">
        <f t="shared" si="3"/>
        <v>52.12</v>
      </c>
      <c r="V6" s="34">
        <f t="shared" si="3"/>
        <v>4664</v>
      </c>
      <c r="W6" s="34">
        <f t="shared" si="3"/>
        <v>2.96</v>
      </c>
      <c r="X6" s="34">
        <f t="shared" si="3"/>
        <v>1575.68</v>
      </c>
      <c r="Y6" s="35">
        <f>IF(Y7="",NA(),Y7)</f>
        <v>70.67</v>
      </c>
      <c r="Z6" s="35">
        <f t="shared" ref="Z6:AH6" si="4">IF(Z7="",NA(),Z7)</f>
        <v>55.46</v>
      </c>
      <c r="AA6" s="35">
        <f t="shared" si="4"/>
        <v>58.3</v>
      </c>
      <c r="AB6" s="35">
        <f t="shared" si="4"/>
        <v>68.78</v>
      </c>
      <c r="AC6" s="35">
        <f t="shared" si="4"/>
        <v>75.16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1253.81</v>
      </c>
      <c r="BG6" s="35">
        <f t="shared" ref="BG6:BO6" si="7">IF(BG7="",NA(),BG7)</f>
        <v>1623.92</v>
      </c>
      <c r="BH6" s="35">
        <f t="shared" si="7"/>
        <v>1494.61</v>
      </c>
      <c r="BI6" s="35">
        <f t="shared" si="7"/>
        <v>1383.2</v>
      </c>
      <c r="BJ6" s="35">
        <f t="shared" si="7"/>
        <v>2963.43</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78.150000000000006</v>
      </c>
      <c r="BR6" s="35">
        <f t="shared" ref="BR6:BZ6" si="8">IF(BR7="",NA(),BR7)</f>
        <v>82.65</v>
      </c>
      <c r="BS6" s="35">
        <f t="shared" si="8"/>
        <v>72.2</v>
      </c>
      <c r="BT6" s="35">
        <f t="shared" si="8"/>
        <v>69.06</v>
      </c>
      <c r="BU6" s="35">
        <f t="shared" si="8"/>
        <v>92.37</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232.36</v>
      </c>
      <c r="CC6" s="35">
        <f t="shared" ref="CC6:CK6" si="9">IF(CC7="",NA(),CC7)</f>
        <v>217.37</v>
      </c>
      <c r="CD6" s="35">
        <f t="shared" si="9"/>
        <v>255.59</v>
      </c>
      <c r="CE6" s="35">
        <f t="shared" si="9"/>
        <v>267.13</v>
      </c>
      <c r="CF6" s="35">
        <f t="shared" si="9"/>
        <v>199.81</v>
      </c>
      <c r="CG6" s="35">
        <f t="shared" si="9"/>
        <v>251.88</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49.39</v>
      </c>
      <c r="CV6" s="35">
        <f t="shared" si="10"/>
        <v>49.25</v>
      </c>
      <c r="CW6" s="34" t="str">
        <f>IF(CW7="","",IF(CW7="-","【-】","【"&amp;SUBSTITUTE(TEXT(CW7,"#,##0.00"),"-","△")&amp;"】"))</f>
        <v>【60.09】</v>
      </c>
      <c r="CX6" s="35">
        <f>IF(CX7="",NA(),CX7)</f>
        <v>83.07</v>
      </c>
      <c r="CY6" s="35">
        <f t="shared" ref="CY6:DG6" si="11">IF(CY7="",NA(),CY7)</f>
        <v>83.26</v>
      </c>
      <c r="CZ6" s="35">
        <f t="shared" si="11"/>
        <v>83.69</v>
      </c>
      <c r="DA6" s="35">
        <f t="shared" si="11"/>
        <v>83.8</v>
      </c>
      <c r="DB6" s="35">
        <f t="shared" si="11"/>
        <v>86.08</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4.43</v>
      </c>
      <c r="EF6" s="35">
        <f t="shared" ref="EF6:EN6" si="14">IF(EF7="",NA(),EF7)</f>
        <v>15.78</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43419</v>
      </c>
      <c r="D7" s="37">
        <v>47</v>
      </c>
      <c r="E7" s="37">
        <v>17</v>
      </c>
      <c r="F7" s="37">
        <v>1</v>
      </c>
      <c r="G7" s="37">
        <v>0</v>
      </c>
      <c r="H7" s="37" t="s">
        <v>109</v>
      </c>
      <c r="I7" s="37" t="s">
        <v>110</v>
      </c>
      <c r="J7" s="37" t="s">
        <v>111</v>
      </c>
      <c r="K7" s="37" t="s">
        <v>112</v>
      </c>
      <c r="L7" s="37" t="s">
        <v>113</v>
      </c>
      <c r="M7" s="37"/>
      <c r="N7" s="38" t="s">
        <v>114</v>
      </c>
      <c r="O7" s="38" t="s">
        <v>115</v>
      </c>
      <c r="P7" s="38">
        <v>33</v>
      </c>
      <c r="Q7" s="38">
        <v>94.23</v>
      </c>
      <c r="R7" s="38">
        <v>3410</v>
      </c>
      <c r="S7" s="38">
        <v>14244</v>
      </c>
      <c r="T7" s="38">
        <v>273.3</v>
      </c>
      <c r="U7" s="38">
        <v>52.12</v>
      </c>
      <c r="V7" s="38">
        <v>4664</v>
      </c>
      <c r="W7" s="38">
        <v>2.96</v>
      </c>
      <c r="X7" s="38">
        <v>1575.68</v>
      </c>
      <c r="Y7" s="38">
        <v>70.67</v>
      </c>
      <c r="Z7" s="38">
        <v>55.46</v>
      </c>
      <c r="AA7" s="38">
        <v>58.3</v>
      </c>
      <c r="AB7" s="38">
        <v>68.78</v>
      </c>
      <c r="AC7" s="38">
        <v>75.16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1253.81</v>
      </c>
      <c r="BG7" s="38">
        <v>1623.92</v>
      </c>
      <c r="BH7" s="38">
        <v>1494.61</v>
      </c>
      <c r="BI7" s="38">
        <v>1383.2</v>
      </c>
      <c r="BJ7" s="38">
        <v>2963.43</v>
      </c>
      <c r="BK7" s="38">
        <v>1309.43</v>
      </c>
      <c r="BL7" s="38">
        <v>1306.92</v>
      </c>
      <c r="BM7" s="38">
        <v>1203.71</v>
      </c>
      <c r="BN7" s="38">
        <v>1162.3599999999999</v>
      </c>
      <c r="BO7" s="38">
        <v>1047.6500000000001</v>
      </c>
      <c r="BP7" s="38">
        <v>728.3</v>
      </c>
      <c r="BQ7" s="38">
        <v>78.150000000000006</v>
      </c>
      <c r="BR7" s="38">
        <v>82.65</v>
      </c>
      <c r="BS7" s="38">
        <v>72.2</v>
      </c>
      <c r="BT7" s="38">
        <v>69.06</v>
      </c>
      <c r="BU7" s="38">
        <v>92.37</v>
      </c>
      <c r="BV7" s="38">
        <v>67.59</v>
      </c>
      <c r="BW7" s="38">
        <v>68.510000000000005</v>
      </c>
      <c r="BX7" s="38">
        <v>69.739999999999995</v>
      </c>
      <c r="BY7" s="38">
        <v>68.209999999999994</v>
      </c>
      <c r="BZ7" s="38">
        <v>74.040000000000006</v>
      </c>
      <c r="CA7" s="38">
        <v>100.04</v>
      </c>
      <c r="CB7" s="38">
        <v>232.36</v>
      </c>
      <c r="CC7" s="38">
        <v>217.37</v>
      </c>
      <c r="CD7" s="38">
        <v>255.59</v>
      </c>
      <c r="CE7" s="38">
        <v>267.13</v>
      </c>
      <c r="CF7" s="38">
        <v>199.81</v>
      </c>
      <c r="CG7" s="38">
        <v>251.88</v>
      </c>
      <c r="CH7" s="38">
        <v>247.43</v>
      </c>
      <c r="CI7" s="38">
        <v>248.89</v>
      </c>
      <c r="CJ7" s="38">
        <v>250.84</v>
      </c>
      <c r="CK7" s="38">
        <v>235.61</v>
      </c>
      <c r="CL7" s="38">
        <v>137.82</v>
      </c>
      <c r="CM7" s="38" t="s">
        <v>114</v>
      </c>
      <c r="CN7" s="38" t="s">
        <v>114</v>
      </c>
      <c r="CO7" s="38" t="s">
        <v>114</v>
      </c>
      <c r="CP7" s="38" t="s">
        <v>114</v>
      </c>
      <c r="CQ7" s="38" t="s">
        <v>114</v>
      </c>
      <c r="CR7" s="38">
        <v>49.29</v>
      </c>
      <c r="CS7" s="38">
        <v>50.32</v>
      </c>
      <c r="CT7" s="38">
        <v>49.89</v>
      </c>
      <c r="CU7" s="38">
        <v>49.39</v>
      </c>
      <c r="CV7" s="38">
        <v>49.25</v>
      </c>
      <c r="CW7" s="38">
        <v>60.09</v>
      </c>
      <c r="CX7" s="38">
        <v>83.07</v>
      </c>
      <c r="CY7" s="38">
        <v>83.26</v>
      </c>
      <c r="CZ7" s="38">
        <v>83.69</v>
      </c>
      <c r="DA7" s="38">
        <v>83.8</v>
      </c>
      <c r="DB7" s="38">
        <v>86.08</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4.43</v>
      </c>
      <c r="EF7" s="38">
        <v>15.78</v>
      </c>
      <c r="EG7" s="38">
        <v>0</v>
      </c>
      <c r="EH7" s="38">
        <v>0</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2017-12-25T02:02:35Z</dcterms:created>
  <dcterms:modified xsi:type="dcterms:W3CDTF">2018-02-16T00:55:28Z</dcterms:modified>
  <cp:category/>
</cp:coreProperties>
</file>