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umu\総務課共有hdd\01 財政\01地方財政\H29\03 公営企業\09 各種照会\17 経営比較分析表\02 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<sst xmlns="http://schemas.openxmlformats.org/spreadsheetml/2006/main" count="240" uniqueCount="126">
  <si>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</si>
  <si>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</si>
  <si>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</si>
  <si>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</si>
  <si>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</si>
  <si>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</si>
  <si>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</si>
  <si>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</si>
  <si>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</si>
  <si>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</si>
  <si>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</si>
  <si>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</si>
  <si>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</si>
  <si>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</si>
  <si>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</si>
  <si>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</si>
  <si>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</si>
  <si>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</si>
  <si>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</si>
  <si>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</si>
  <si>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</si>
  <si>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</si>
  <si>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</si>
  <si>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</si>
  <si>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</si>
  <si>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</si>
  <si>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</si>
  <si>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</si>
  <si>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</si>
  <si>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</si>
  <si>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</si>
  <si>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</si>
  <si>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</si>
  <si>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</si>
  <si>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</si>
  <si>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</si>
  <si>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</si>
  <si>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</si>
  <si>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</si>
  <si>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</si>
  <si>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</si>
  <si>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</si>
  <si>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</si>
  <si>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</si>
  <si>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</si>
  <si>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</si>
  <si>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</si>
  <si>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</si>
  <si>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</si>
  <si>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</si>
  <si>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</si>
  <si>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</si>
  <si>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</si>
  <si>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</si>
  <si>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</si>
  <si>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</si>
  <si>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</si>
  <si>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</si>
  <si>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</si>
  <si>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</si>
  <si>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</si>
  <si>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</si>
  <si>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</si>
  <si>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</si>
  <si>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</si>
  <si>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</si>
  <si>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</si>
  <si>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</si>
  <si>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</si>
  <si>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</si>
  <si>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</si>
  <si>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</si>
  <si>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</si>
  <si>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</si>
  <si>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</si>
  <si>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</si>
  <si>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</si>
  <si>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</si>
  <si>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</si>
  <si>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</si>
  <si>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</si>
  <si>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</si>
  <si>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</si>
  <si>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</si>
  <si>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</si>
  <si>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</si>
  <si>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</si>
  <si>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</si>
  <si>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</si>
  <si>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</si>
  <si>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</si>
  <si>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</si>
  <si>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</si>
  <si>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</si>
  <si>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</si>
  <si>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</si>
  <si>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</si>
  <si>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</si>
  <si>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</si>
  <si>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</si>
  <si>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</si>
  <si>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</si>
  <si>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</si>
  <si>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</si>
  <si>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</si>
  <si>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</si>
  <si>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</si>
  <si>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</si>
  <si>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</si>
  <si>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</si>
  <si>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川崎町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</si>
  <si>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</si>
  <si>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</si>
  <si>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</si>
  <si>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</si>
  <si>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</si>
  <si>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</si>
  <si>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</si>
  <si>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</si>
  <si>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</si>
  <si>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</si>
  <si>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</si>
  <si>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○収益的収支比率　　　　　　　　　　　　　　　企業債償還金の財源は、ほぼ一般会計からの繰入金に頼っている状況です。平成28年度より運転管理業務委託の範囲を拡大しトータルコストの削減を進めている。　　　　　　　　　　　　　　　　　　　　　　　　　　　　　　　　　　　　　　　　　　　　　　　　　　　　　　　　　　　　　</t>
    </r>
    <r>
      <rPr>
        <sz val="11"/>
        <rFont val="ＭＳ ゴシック"/>
        <family val="3"/>
        <charset val="128"/>
      </rPr>
      <t>○企業債残高対事業規模比率　　　　　　　　　　平成26年度から老朽化設備の更新を進めているため、27年度以降借入額は増加する見込である。</t>
    </r>
    <r>
      <rPr>
        <sz val="11"/>
        <color theme="1"/>
        <rFont val="ＭＳ ゴシック"/>
        <family val="3"/>
        <charset val="128"/>
      </rPr>
      <t>　　　　　　　○経費回収率　　　　　　　　　　　　　　　　　平成22年度の使用料改定以降、100％に近い水準を維持しております。今後も使用料の徴収と汚水処理コスト削減を進める。　　　　　　　　　　　　　　　　　　○施設利用率　　　　　　　　　　　　　　　　　</t>
    </r>
    <r>
      <rPr>
        <sz val="11"/>
        <rFont val="ＭＳ ゴシック"/>
        <family val="3"/>
        <charset val="128"/>
      </rPr>
      <t>類似団体平均と比較し低い水準ですが、浄化槽利用を推進し利用率の向上を図る。</t>
    </r>
    <r>
      <rPr>
        <sz val="11"/>
        <color theme="1"/>
        <rFont val="ＭＳ ゴシック"/>
        <family val="3"/>
        <charset val="128"/>
      </rPr>
      <t>　　　　　　　　　　　　　　　　　　　○水洗化率　　　　　　　　　　　　　　　　　　処理区域内の水洗化率は90％を超えており、劇的な向上は見込めないものの、引き続き戸別訪問など水洗化率の向上を図る。</t>
    </r>
    <rPh sb="1" eb="4">
      <t>シュウエキテキ</t>
    </rPh>
    <rPh sb="4" eb="6">
      <t>シュウシ</t>
    </rPh>
    <rPh sb="6" eb="8">
      <t>ヒリツ</t>
    </rPh>
    <rPh sb="23" eb="26">
      <t>キギョウサイ</t>
    </rPh>
    <rPh sb="26" eb="29">
      <t>ショウカンキン</t>
    </rPh>
    <rPh sb="30" eb="32">
      <t>ザイゲン</t>
    </rPh>
    <rPh sb="36" eb="38">
      <t>イッパン</t>
    </rPh>
    <rPh sb="38" eb="40">
      <t>カイケイ</t>
    </rPh>
    <rPh sb="43" eb="46">
      <t>クリイレキン</t>
    </rPh>
    <rPh sb="47" eb="48">
      <t>タヨ</t>
    </rPh>
    <rPh sb="52" eb="54">
      <t>ジョウキョウ</t>
    </rPh>
    <rPh sb="57" eb="59">
      <t>ヘイセイ</t>
    </rPh>
    <rPh sb="61" eb="63">
      <t>ネンド</t>
    </rPh>
    <rPh sb="65" eb="67">
      <t>ウンテン</t>
    </rPh>
    <rPh sb="67" eb="69">
      <t>カンリ</t>
    </rPh>
    <rPh sb="69" eb="71">
      <t>ギョウム</t>
    </rPh>
    <rPh sb="71" eb="73">
      <t>イタク</t>
    </rPh>
    <rPh sb="74" eb="76">
      <t>ハンイ</t>
    </rPh>
    <rPh sb="77" eb="79">
      <t>カクダイ</t>
    </rPh>
    <rPh sb="88" eb="90">
      <t>サクゲン</t>
    </rPh>
    <rPh sb="91" eb="92">
      <t>スス</t>
    </rPh>
    <rPh sb="159" eb="162">
      <t>キギョウサイ</t>
    </rPh>
    <rPh sb="162" eb="164">
      <t>ザンダカ</t>
    </rPh>
    <rPh sb="164" eb="165">
      <t>タイ</t>
    </rPh>
    <rPh sb="165" eb="167">
      <t>ジギョウ</t>
    </rPh>
    <rPh sb="167" eb="169">
      <t>キボ</t>
    </rPh>
    <rPh sb="169" eb="171">
      <t>ヒリツ</t>
    </rPh>
    <rPh sb="181" eb="183">
      <t>ヘイセイ</t>
    </rPh>
    <rPh sb="185" eb="187">
      <t>ネンド</t>
    </rPh>
    <rPh sb="189" eb="191">
      <t>ロウキュウ</t>
    </rPh>
    <rPh sb="191" eb="192">
      <t>カ</t>
    </rPh>
    <rPh sb="192" eb="194">
      <t>セツビ</t>
    </rPh>
    <rPh sb="195" eb="197">
      <t>コウシン</t>
    </rPh>
    <rPh sb="198" eb="199">
      <t>スス</t>
    </rPh>
    <rPh sb="208" eb="210">
      <t>ネンド</t>
    </rPh>
    <rPh sb="210" eb="212">
      <t>イコウ</t>
    </rPh>
    <rPh sb="212" eb="215">
      <t>カリイレガク</t>
    </rPh>
    <rPh sb="216" eb="218">
      <t>ゾウカ</t>
    </rPh>
    <rPh sb="220" eb="222">
      <t>ミコミ</t>
    </rPh>
    <rPh sb="234" eb="236">
      <t>ケイヒ</t>
    </rPh>
    <rPh sb="236" eb="239">
      <t>カイシュウリツ</t>
    </rPh>
    <rPh sb="256" eb="258">
      <t>ヘイセイ</t>
    </rPh>
    <rPh sb="260" eb="262">
      <t>ネンド</t>
    </rPh>
    <rPh sb="263" eb="266">
      <t>シヨウリョウ</t>
    </rPh>
    <rPh sb="266" eb="268">
      <t>カイテイ</t>
    </rPh>
    <rPh sb="268" eb="270">
      <t>イコウ</t>
    </rPh>
    <rPh sb="276" eb="277">
      <t>チカ</t>
    </rPh>
    <rPh sb="278" eb="280">
      <t>スイジュン</t>
    </rPh>
    <rPh sb="281" eb="283">
      <t>イジ</t>
    </rPh>
    <rPh sb="290" eb="292">
      <t>コンゴ</t>
    </rPh>
    <rPh sb="293" eb="295">
      <t>シヨウ</t>
    </rPh>
    <rPh sb="295" eb="296">
      <t>リョウ</t>
    </rPh>
    <rPh sb="297" eb="299">
      <t>チョウシュウ</t>
    </rPh>
    <rPh sb="300" eb="302">
      <t>オスイ</t>
    </rPh>
    <rPh sb="302" eb="304">
      <t>ショリ</t>
    </rPh>
    <rPh sb="307" eb="309">
      <t>サクゲン</t>
    </rPh>
    <rPh sb="310" eb="311">
      <t>スス</t>
    </rPh>
    <rPh sb="333" eb="335">
      <t>シセツ</t>
    </rPh>
    <rPh sb="335" eb="338">
      <t>リヨウリツ</t>
    </rPh>
    <rPh sb="355" eb="357">
      <t>ルイジ</t>
    </rPh>
    <rPh sb="357" eb="359">
      <t>ダンタイ</t>
    </rPh>
    <rPh sb="359" eb="361">
      <t>ヘイキン</t>
    </rPh>
    <rPh sb="362" eb="364">
      <t>ヒカク</t>
    </rPh>
    <rPh sb="365" eb="366">
      <t>ヒク</t>
    </rPh>
    <rPh sb="367" eb="369">
      <t>スイジュン</t>
    </rPh>
    <rPh sb="373" eb="375">
      <t>ジョウカ</t>
    </rPh>
    <rPh sb="375" eb="376">
      <t>ソウ</t>
    </rPh>
    <rPh sb="379" eb="381">
      <t>スイシン</t>
    </rPh>
    <rPh sb="382" eb="384">
      <t>リヨウ</t>
    </rPh>
    <rPh sb="384" eb="385">
      <t>リツ</t>
    </rPh>
    <rPh sb="386" eb="388">
      <t>コウジョウ</t>
    </rPh>
    <rPh sb="389" eb="390">
      <t>ハカ</t>
    </rPh>
    <rPh sb="412" eb="414">
      <t>スイセン</t>
    </rPh>
    <rPh sb="414" eb="415">
      <t>カ</t>
    </rPh>
    <rPh sb="415" eb="416">
      <t>リツ</t>
    </rPh>
    <rPh sb="434" eb="436">
      <t>ショリ</t>
    </rPh>
    <rPh sb="436" eb="439">
      <t>クイキナイ</t>
    </rPh>
    <rPh sb="440" eb="443">
      <t>スイセンカ</t>
    </rPh>
    <rPh sb="443" eb="444">
      <t>リツ</t>
    </rPh>
    <rPh sb="449" eb="450">
      <t>コ</t>
    </rPh>
    <rPh sb="455" eb="457">
      <t>ゲキテキ</t>
    </rPh>
    <rPh sb="458" eb="460">
      <t>コウジョウ</t>
    </rPh>
    <rPh sb="461" eb="463">
      <t>ミコ</t>
    </rPh>
    <rPh sb="470" eb="471">
      <t>ヒ</t>
    </rPh>
    <rPh sb="472" eb="473">
      <t>ツヅ</t>
    </rPh>
    <rPh sb="474" eb="476">
      <t>コベツ</t>
    </rPh>
    <rPh sb="476" eb="478">
      <t>ホウモン</t>
    </rPh>
    <rPh sb="480" eb="483">
      <t>スイセンカ</t>
    </rPh>
    <rPh sb="483" eb="484">
      <t>リツ</t>
    </rPh>
    <rPh sb="485" eb="487">
      <t>コウジョウ</t>
    </rPh>
    <rPh sb="488" eb="489">
      <t>ハカ</t>
    </rPh>
    <phoneticPr fontId="7"/>
  </si>
  <si>
    <t>○昭和60年の供用開始以降、定期的な点検や修繕を実施しておりますが、ほとんどの設備が耐用年数を大幅に過ぎていることから、平成25年3月に「川崎町下水道長寿命化計画」を策定し、計画的に設備の更新を進めている状況である。機能停止等の未然防止を図ると共に、限られた財源の中でライフサイクルコストを最小限とするよう努める。</t>
    <rPh sb="1" eb="3">
      <t>ショウワ</t>
    </rPh>
    <rPh sb="153" eb="154">
      <t>ツト</t>
    </rPh>
    <phoneticPr fontId="7"/>
  </si>
  <si>
    <t>当町の下水道事業は供用開始から30年が経過しており、老朽化が進む設備の更新が直近の課題となっている。計画的に設備更新を進めながら、包括的民間委託の範囲拡大など効率的な運営改善に努める。</t>
    <rPh sb="0" eb="2">
      <t>トウチョウ</t>
    </rPh>
    <rPh sb="3" eb="6">
      <t>ゲスイドウ</t>
    </rPh>
    <rPh sb="6" eb="8">
      <t>ジギョウ</t>
    </rPh>
    <rPh sb="9" eb="11">
      <t>キョウヨウ</t>
    </rPh>
    <rPh sb="11" eb="13">
      <t>カイシ</t>
    </rPh>
    <rPh sb="17" eb="18">
      <t>ネン</t>
    </rPh>
    <rPh sb="19" eb="21">
      <t>ケイカ</t>
    </rPh>
    <rPh sb="26" eb="29">
      <t>ロウキュウカ</t>
    </rPh>
    <rPh sb="30" eb="31">
      <t>スス</t>
    </rPh>
    <rPh sb="32" eb="34">
      <t>セツビ</t>
    </rPh>
    <rPh sb="35" eb="37">
      <t>コウシン</t>
    </rPh>
    <rPh sb="38" eb="40">
      <t>チョッキン</t>
    </rPh>
    <rPh sb="41" eb="43">
      <t>カダイ</t>
    </rPh>
    <rPh sb="50" eb="53">
      <t>ケイカクテキ</t>
    </rPh>
    <rPh sb="54" eb="56">
      <t>セツビ</t>
    </rPh>
    <rPh sb="56" eb="58">
      <t>コウシン</t>
    </rPh>
    <rPh sb="59" eb="60">
      <t>スス</t>
    </rPh>
    <rPh sb="65" eb="68">
      <t>ホウカツテキ</t>
    </rPh>
    <rPh sb="68" eb="70">
      <t>ミンカン</t>
    </rPh>
    <rPh sb="70" eb="72">
      <t>イタク</t>
    </rPh>
    <rPh sb="73" eb="75">
      <t>ハンイ</t>
    </rPh>
    <rPh sb="75" eb="77">
      <t>カクダイ</t>
    </rPh>
    <rPh sb="79" eb="82">
      <t>コウリツテキ</t>
    </rPh>
    <rPh sb="83" eb="85">
      <t>ウンエイ</t>
    </rPh>
    <rPh sb="85" eb="87">
      <t>カイゼン</t>
    </rPh>
    <rPh sb="88" eb="89">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</si>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</sst>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0.9</c:v>
                </c:pt>
                <c:pt idx="2">
                  <c:v>0.49</c:v>
                </c:pt>
                <c:pt idx="3" formatCode="#,##0.00;&quot;△&quot;#,##0.00">
                  <c:v>0</c:v>
                </c:pt>
                <c:pt idx="4" formatCode="#,##0.00;&quot;△&quot;#,##0.00">
                  <c:v>0</c:v>
                </c:pt>
              </c:numCache>
            </c:numRef>
          </c:val>
        </c:ser>
        <c:dLbls>
          <c:showLegendKey val="0"/>
          <c:showVal val="0"/>
          <c:showCatName val="0"/>
          <c:showSerName val="0"/>
          <c:showPercent val="0"/>
          <c:showBubbleSize val="0"/>
        </c:dLbls>
        <c:gapWidth val="150"/>
        <c:axId val="201145400"/>
        <c:axId val="20199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0.14000000000000001</c:v>
                </c:pt>
                <c:pt idx="4">
                  <c:v>0.16</c:v>
                </c:pt>
              </c:numCache>
            </c:numRef>
          </c:val>
          <c:smooth val="0"/>
        </c:ser>
        <c:dLbls>
          <c:showLegendKey val="0"/>
          <c:showVal val="0"/>
          <c:showCatName val="0"/>
          <c:showSerName val="0"/>
          <c:showPercent val="0"/>
          <c:showBubbleSize val="0"/>
        </c:dLbls>
        <c:marker val="1"/>
        <c:smooth val="0"/>
        <c:axId val="201145400"/>
        <c:axId val="201998648"/>
      </c:lineChart>
      <c:dateAx>
        <c:axId val="201145400"/>
        <c:scaling>
          <c:orientation val="minMax"/>
        </c:scaling>
        <c:delete val="1"/>
        <c:axPos val="b"/>
        <c:numFmt formatCode="ge" sourceLinked="1"/>
        <c:majorTickMark val="none"/>
        <c:minorTickMark val="none"/>
        <c:tickLblPos val="none"/>
        <c:crossAx val="201998648"/>
        <c:crosses val="autoZero"/>
        <c:auto val="1"/>
        <c:lblOffset val="100"/>
        <c:baseTimeUnit val="years"/>
      </c:dateAx>
      <c:valAx>
        <c:axId val="20199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4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55.84</c:v>
                </c:pt>
                <c:pt idx="1">
                  <c:v>54.16</c:v>
                </c:pt>
                <c:pt idx="2">
                  <c:v>41.03</c:v>
                </c:pt>
                <c:pt idx="3">
                  <c:v>49.82</c:v>
                </c:pt>
                <c:pt idx="4">
                  <c:v>46.02</c:v>
                </c:pt>
              </c:numCache>
            </c:numRef>
          </c:val>
        </c:ser>
        <c:dLbls>
          <c:showLegendKey val="0"/>
          <c:showVal val="0"/>
          <c:showCatName val="0"/>
          <c:showSerName val="0"/>
          <c:showPercent val="0"/>
          <c:showBubbleSize val="0"/>
        </c:dLbls>
        <c:gapWidth val="150"/>
        <c:axId val="202309376"/>
        <c:axId val="20230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58.04</c:v>
                </c:pt>
                <c:pt idx="4">
                  <c:v>55.58</c:v>
                </c:pt>
              </c:numCache>
            </c:numRef>
          </c:val>
          <c:smooth val="0"/>
        </c:ser>
        <c:dLbls>
          <c:showLegendKey val="0"/>
          <c:showVal val="0"/>
          <c:showCatName val="0"/>
          <c:showSerName val="0"/>
          <c:showPercent val="0"/>
          <c:showBubbleSize val="0"/>
        </c:dLbls>
        <c:marker val="1"/>
        <c:smooth val="0"/>
        <c:axId val="202309376"/>
        <c:axId val="202309768"/>
      </c:lineChart>
      <c:dateAx>
        <c:axId val="202309376"/>
        <c:scaling>
          <c:orientation val="minMax"/>
        </c:scaling>
        <c:delete val="1"/>
        <c:axPos val="b"/>
        <c:numFmt formatCode="ge" sourceLinked="1"/>
        <c:majorTickMark val="none"/>
        <c:minorTickMark val="none"/>
        <c:tickLblPos val="none"/>
        <c:crossAx val="202309768"/>
        <c:crosses val="autoZero"/>
        <c:auto val="1"/>
        <c:lblOffset val="100"/>
        <c:baseTimeUnit val="years"/>
      </c:dateAx>
      <c:valAx>
        <c:axId val="20230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92.47</c:v>
                </c:pt>
                <c:pt idx="1">
                  <c:v>92.7</c:v>
                </c:pt>
                <c:pt idx="2">
                  <c:v>93.27</c:v>
                </c:pt>
                <c:pt idx="3">
                  <c:v>93.41</c:v>
                </c:pt>
                <c:pt idx="4">
                  <c:v>93.58</c:v>
                </c:pt>
              </c:numCache>
            </c:numRef>
          </c:val>
        </c:ser>
        <c:dLbls>
          <c:showLegendKey val="0"/>
          <c:showVal val="0"/>
          <c:showCatName val="0"/>
          <c:showSerName val="0"/>
          <c:showPercent val="0"/>
          <c:showBubbleSize val="0"/>
        </c:dLbls>
        <c:gapWidth val="150"/>
        <c:axId val="202310944"/>
        <c:axId val="20231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93.94</c:v>
                </c:pt>
                <c:pt idx="4">
                  <c:v>93.1</c:v>
                </c:pt>
              </c:numCache>
            </c:numRef>
          </c:val>
          <c:smooth val="0"/>
        </c:ser>
        <c:dLbls>
          <c:showLegendKey val="0"/>
          <c:showVal val="0"/>
          <c:showCatName val="0"/>
          <c:showSerName val="0"/>
          <c:showPercent val="0"/>
          <c:showBubbleSize val="0"/>
        </c:dLbls>
        <c:marker val="1"/>
        <c:smooth val="0"/>
        <c:axId val="202310944"/>
        <c:axId val="202311336"/>
      </c:lineChart>
      <c:dateAx>
        <c:axId val="202310944"/>
        <c:scaling>
          <c:orientation val="minMax"/>
        </c:scaling>
        <c:delete val="1"/>
        <c:axPos val="b"/>
        <c:numFmt formatCode="ge" sourceLinked="1"/>
        <c:majorTickMark val="none"/>
        <c:minorTickMark val="none"/>
        <c:tickLblPos val="none"/>
        <c:crossAx val="202311336"/>
        <c:crosses val="autoZero"/>
        <c:auto val="1"/>
        <c:lblOffset val="100"/>
        <c:baseTimeUnit val="years"/>
      </c:dateAx>
      <c:valAx>
        <c:axId val="20231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99.41</c:v>
                </c:pt>
                <c:pt idx="1">
                  <c:v>74.349999999999994</c:v>
                </c:pt>
                <c:pt idx="2">
                  <c:v>100.64</c:v>
                </c:pt>
                <c:pt idx="3">
                  <c:v>99.35</c:v>
                </c:pt>
                <c:pt idx="4">
                  <c:v>99.19</c:v>
                </c:pt>
              </c:numCache>
            </c:numRef>
          </c:val>
        </c:ser>
        <c:dLbls>
          <c:showLegendKey val="0"/>
          <c:showVal val="0"/>
          <c:showCatName val="0"/>
          <c:showSerName val="0"/>
          <c:showPercent val="0"/>
          <c:showBubbleSize val="0"/>
        </c:dLbls>
        <c:gapWidth val="150"/>
        <c:axId val="202370944"/>
        <c:axId val="2023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370944"/>
        <c:axId val="202375424"/>
      </c:lineChart>
      <c:dateAx>
        <c:axId val="202370944"/>
        <c:scaling>
          <c:orientation val="minMax"/>
        </c:scaling>
        <c:delete val="1"/>
        <c:axPos val="b"/>
        <c:numFmt formatCode="ge" sourceLinked="1"/>
        <c:majorTickMark val="none"/>
        <c:minorTickMark val="none"/>
        <c:tickLblPos val="none"/>
        <c:crossAx val="202375424"/>
        <c:crosses val="autoZero"/>
        <c:auto val="1"/>
        <c:lblOffset val="100"/>
        <c:baseTimeUnit val="years"/>
      </c:dateAx>
      <c:valAx>
        <c:axId val="2023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09192"/>
        <c:axId val="2024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09192"/>
        <c:axId val="202409576"/>
      </c:lineChart>
      <c:dateAx>
        <c:axId val="202409192"/>
        <c:scaling>
          <c:orientation val="minMax"/>
        </c:scaling>
        <c:delete val="1"/>
        <c:axPos val="b"/>
        <c:numFmt formatCode="ge" sourceLinked="1"/>
        <c:majorTickMark val="none"/>
        <c:minorTickMark val="none"/>
        <c:tickLblPos val="none"/>
        <c:crossAx val="202409576"/>
        <c:crosses val="autoZero"/>
        <c:auto val="1"/>
        <c:lblOffset val="100"/>
        <c:baseTimeUnit val="years"/>
      </c:dateAx>
      <c:valAx>
        <c:axId val="2024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71728"/>
        <c:axId val="20247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71728"/>
        <c:axId val="202478280"/>
      </c:lineChart>
      <c:dateAx>
        <c:axId val="202471728"/>
        <c:scaling>
          <c:orientation val="minMax"/>
        </c:scaling>
        <c:delete val="1"/>
        <c:axPos val="b"/>
        <c:numFmt formatCode="ge" sourceLinked="1"/>
        <c:majorTickMark val="none"/>
        <c:minorTickMark val="none"/>
        <c:tickLblPos val="none"/>
        <c:crossAx val="202478280"/>
        <c:crosses val="autoZero"/>
        <c:auto val="1"/>
        <c:lblOffset val="100"/>
        <c:baseTimeUnit val="years"/>
      </c:dateAx>
      <c:valAx>
        <c:axId val="2024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7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79456"/>
        <c:axId val="20247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79456"/>
        <c:axId val="202479848"/>
      </c:lineChart>
      <c:dateAx>
        <c:axId val="202479456"/>
        <c:scaling>
          <c:orientation val="minMax"/>
        </c:scaling>
        <c:delete val="1"/>
        <c:axPos val="b"/>
        <c:numFmt formatCode="ge" sourceLinked="1"/>
        <c:majorTickMark val="none"/>
        <c:minorTickMark val="none"/>
        <c:tickLblPos val="none"/>
        <c:crossAx val="202479848"/>
        <c:crosses val="autoZero"/>
        <c:auto val="1"/>
        <c:lblOffset val="100"/>
        <c:baseTimeUnit val="years"/>
      </c:dateAx>
      <c:valAx>
        <c:axId val="20247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81024"/>
        <c:axId val="20248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81024"/>
        <c:axId val="202481416"/>
      </c:lineChart>
      <c:dateAx>
        <c:axId val="202481024"/>
        <c:scaling>
          <c:orientation val="minMax"/>
        </c:scaling>
        <c:delete val="1"/>
        <c:axPos val="b"/>
        <c:numFmt formatCode="ge" sourceLinked="1"/>
        <c:majorTickMark val="none"/>
        <c:minorTickMark val="none"/>
        <c:tickLblPos val="none"/>
        <c:crossAx val="202481416"/>
        <c:crosses val="autoZero"/>
        <c:auto val="1"/>
        <c:lblOffset val="100"/>
        <c:baseTimeUnit val="years"/>
      </c:dateAx>
      <c:valAx>
        <c:axId val="2024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427.25</c:v>
                </c:pt>
                <c:pt idx="1">
                  <c:v>371.27</c:v>
                </c:pt>
                <c:pt idx="2">
                  <c:v>329.46</c:v>
                </c:pt>
                <c:pt idx="3">
                  <c:v>193.36</c:v>
                </c:pt>
                <c:pt idx="4">
                  <c:v>884.74</c:v>
                </c:pt>
              </c:numCache>
            </c:numRef>
          </c:val>
        </c:ser>
        <c:dLbls>
          <c:showLegendKey val="0"/>
          <c:showVal val="0"/>
          <c:showCatName val="0"/>
          <c:showSerName val="0"/>
          <c:showPercent val="0"/>
          <c:showBubbleSize val="0"/>
        </c:dLbls>
        <c:gapWidth val="150"/>
        <c:axId val="202099528"/>
        <c:axId val="20209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593.23</c:v>
                </c:pt>
                <c:pt idx="4">
                  <c:v>671.97</c:v>
                </c:pt>
              </c:numCache>
            </c:numRef>
          </c:val>
          <c:smooth val="0"/>
        </c:ser>
        <c:dLbls>
          <c:showLegendKey val="0"/>
          <c:showVal val="0"/>
          <c:showCatName val="0"/>
          <c:showSerName val="0"/>
          <c:showPercent val="0"/>
          <c:showBubbleSize val="0"/>
        </c:dLbls>
        <c:marker val="1"/>
        <c:smooth val="0"/>
        <c:axId val="202099528"/>
        <c:axId val="202099920"/>
      </c:lineChart>
      <c:dateAx>
        <c:axId val="202099528"/>
        <c:scaling>
          <c:orientation val="minMax"/>
        </c:scaling>
        <c:delete val="1"/>
        <c:axPos val="b"/>
        <c:numFmt formatCode="ge" sourceLinked="1"/>
        <c:majorTickMark val="none"/>
        <c:minorTickMark val="none"/>
        <c:tickLblPos val="none"/>
        <c:crossAx val="202099920"/>
        <c:crosses val="autoZero"/>
        <c:auto val="1"/>
        <c:lblOffset val="100"/>
        <c:baseTimeUnit val="years"/>
      </c:dateAx>
      <c:valAx>
        <c:axId val="20209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9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94.62</c:v>
                </c:pt>
                <c:pt idx="1">
                  <c:v>98.8</c:v>
                </c:pt>
                <c:pt idx="2">
                  <c:v>98.45</c:v>
                </c:pt>
                <c:pt idx="3">
                  <c:v>98.55</c:v>
                </c:pt>
                <c:pt idx="4">
                  <c:v>99.9</c:v>
                </c:pt>
              </c:numCache>
            </c:numRef>
          </c:val>
        </c:ser>
        <c:dLbls>
          <c:showLegendKey val="0"/>
          <c:showVal val="0"/>
          <c:showCatName val="0"/>
          <c:showSerName val="0"/>
          <c:showPercent val="0"/>
          <c:showBubbleSize val="0"/>
        </c:dLbls>
        <c:gapWidth val="150"/>
        <c:axId val="202101096"/>
        <c:axId val="20210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86.48</c:v>
                </c:pt>
                <c:pt idx="4">
                  <c:v>86.34</c:v>
                </c:pt>
              </c:numCache>
            </c:numRef>
          </c:val>
          <c:smooth val="0"/>
        </c:ser>
        <c:dLbls>
          <c:showLegendKey val="0"/>
          <c:showVal val="0"/>
          <c:showCatName val="0"/>
          <c:showSerName val="0"/>
          <c:showPercent val="0"/>
          <c:showBubbleSize val="0"/>
        </c:dLbls>
        <c:marker val="1"/>
        <c:smooth val="0"/>
        <c:axId val="202101096"/>
        <c:axId val="202101488"/>
      </c:lineChart>
      <c:dateAx>
        <c:axId val="202101096"/>
        <c:scaling>
          <c:orientation val="minMax"/>
        </c:scaling>
        <c:delete val="1"/>
        <c:axPos val="b"/>
        <c:numFmt formatCode="ge" sourceLinked="1"/>
        <c:majorTickMark val="none"/>
        <c:minorTickMark val="none"/>
        <c:tickLblPos val="none"/>
        <c:crossAx val="202101488"/>
        <c:crosses val="autoZero"/>
        <c:auto val="1"/>
        <c:lblOffset val="100"/>
        <c:baseTimeUnit val="years"/>
      </c:dateAx>
      <c:valAx>
        <c:axId val="2021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0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196.43</c:v>
                </c:pt>
                <c:pt idx="1">
                  <c:v>175.71</c:v>
                </c:pt>
                <c:pt idx="2">
                  <c:v>195.92</c:v>
                </c:pt>
                <c:pt idx="3">
                  <c:v>197.08</c:v>
                </c:pt>
                <c:pt idx="4">
                  <c:v>198.27</c:v>
                </c:pt>
              </c:numCache>
            </c:numRef>
          </c:val>
        </c:ser>
        <c:dLbls>
          <c:showLegendKey val="0"/>
          <c:showVal val="0"/>
          <c:showCatName val="0"/>
          <c:showSerName val="0"/>
          <c:showPercent val="0"/>
          <c:showBubbleSize val="0"/>
        </c:dLbls>
        <c:gapWidth val="150"/>
        <c:axId val="202102664"/>
        <c:axId val="20230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174.38</c:v>
                </c:pt>
                <c:pt idx="4">
                  <c:v>175.12</c:v>
                </c:pt>
              </c:numCache>
            </c:numRef>
          </c:val>
          <c:smooth val="0"/>
        </c:ser>
        <c:dLbls>
          <c:showLegendKey val="0"/>
          <c:showVal val="0"/>
          <c:showCatName val="0"/>
          <c:showSerName val="0"/>
          <c:showPercent val="0"/>
          <c:showBubbleSize val="0"/>
        </c:dLbls>
        <c:marker val="1"/>
        <c:smooth val="0"/>
        <c:axId val="202102664"/>
        <c:axId val="202308200"/>
      </c:lineChart>
      <c:dateAx>
        <c:axId val="202102664"/>
        <c:scaling>
          <c:orientation val="minMax"/>
        </c:scaling>
        <c:delete val="1"/>
        <c:axPos val="b"/>
        <c:numFmt formatCode="ge" sourceLinked="1"/>
        <c:majorTickMark val="none"/>
        <c:minorTickMark val="none"/>
        <c:tickLblPos val="none"/>
        <c:crossAx val="202308200"/>
        <c:crosses val="autoZero"/>
        <c:auto val="1"/>
        <c:lblOffset val="100"/>
        <c:baseTimeUnit val="years"/>
      </c:dateAx>
      <c:valAx>
        <c:axId val="20230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0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川崎町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125</v>
      </c>
      <c r="AE8" s="49"/>
      <c r="AF8" s="49"/>
      <c r="AG8" s="49"/>
      <c r="AH8" s="49"/>
      <c r="AI8" s="49"/>
      <c r="AJ8" s="49"/>
      <c r="AK8" s="4"/>
      <c r="AL8" s="50">
        <f>データ!S6</f>
        <v>9086</v>
      </c>
      <c r="AM8" s="50"/>
      <c r="AN8" s="50"/>
      <c r="AO8" s="50"/>
      <c r="AP8" s="50"/>
      <c r="AQ8" s="50"/>
      <c r="AR8" s="50"/>
      <c r="AS8" s="50"/>
      <c r="AT8" s="45">
        <f>データ!T6</f>
        <v>270.77</v>
      </c>
      <c r="AU8" s="45"/>
      <c r="AV8" s="45"/>
      <c r="AW8" s="45"/>
      <c r="AX8" s="45"/>
      <c r="AY8" s="45"/>
      <c r="AZ8" s="45"/>
      <c r="BA8" s="45"/>
      <c r="BB8" s="45">
        <f>データ!U6</f>
        <v>33.56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64.62</v>
      </c>
      <c r="Q10" s="45"/>
      <c r="R10" s="45"/>
      <c r="S10" s="45"/>
      <c r="T10" s="45"/>
      <c r="U10" s="45"/>
      <c r="V10" s="45"/>
      <c r="W10" s="45">
        <f>データ!Q6</f>
        <v>98.56</v>
      </c>
      <c r="X10" s="45"/>
      <c r="Y10" s="45"/>
      <c r="Z10" s="45"/>
      <c r="AA10" s="45"/>
      <c r="AB10" s="45"/>
      <c r="AC10" s="45"/>
      <c r="AD10" s="50">
        <f>データ!R6</f>
        <v>3387</v>
      </c>
      <c r="AE10" s="50"/>
      <c r="AF10" s="50"/>
      <c r="AG10" s="50"/>
      <c r="AH10" s="50"/>
      <c r="AI10" s="50"/>
      <c r="AJ10" s="50"/>
      <c r="AK10" s="2"/>
      <c r="AL10" s="50">
        <f>データ!V6</f>
        <v>5811</v>
      </c>
      <c r="AM10" s="50"/>
      <c r="AN10" s="50"/>
      <c r="AO10" s="50"/>
      <c r="AP10" s="50"/>
      <c r="AQ10" s="50"/>
      <c r="AR10" s="50"/>
      <c r="AS10" s="50"/>
      <c r="AT10" s="45">
        <f>データ!W6</f>
        <v>4.29</v>
      </c>
      <c r="AU10" s="45"/>
      <c r="AV10" s="45"/>
      <c r="AW10" s="45"/>
      <c r="AX10" s="45"/>
      <c r="AY10" s="45"/>
      <c r="AZ10" s="45"/>
      <c r="BA10" s="45"/>
      <c r="BB10" s="45">
        <f>データ!X6</f>
        <v>1354.55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43249</v>
      </c>
      <c r="D6" s="33">
        <f t="shared" si="3"/>
        <v>47</v>
      </c>
      <c r="E6" s="33">
        <f t="shared" si="3"/>
        <v>17</v>
      </c>
      <c r="F6" s="33">
        <f t="shared" si="3"/>
        <v>1</v>
      </c>
      <c r="G6" s="33">
        <f t="shared" si="3"/>
        <v>0</v>
      </c>
      <c r="H6" s="33" t="str">
        <f t="shared" si="3"/>
        <v>宮城県　川崎町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64.62</v>
      </c>
      <c r="Q6" s="34">
        <f t="shared" si="3"/>
        <v>98.56</v>
      </c>
      <c r="R6" s="34">
        <f t="shared" si="3"/>
        <v>3387</v>
      </c>
      <c r="S6" s="34">
        <f t="shared" si="3"/>
        <v>9086</v>
      </c>
      <c r="T6" s="34">
        <f t="shared" si="3"/>
        <v>270.77</v>
      </c>
      <c r="U6" s="34">
        <f t="shared" si="3"/>
        <v>33.56</v>
      </c>
      <c r="V6" s="34">
        <f t="shared" si="3"/>
        <v>5811</v>
      </c>
      <c r="W6" s="34">
        <f t="shared" si="3"/>
        <v>4.29</v>
      </c>
      <c r="X6" s="34">
        <f t="shared" si="3"/>
        <v>1354.55</v>
      </c>
      <c r="Y6" s="35">
        <f>IF(Y7="",NA(),Y7)</f>
        <v>99.41</v>
      </c>
      <c r="Z6" s="35">
        <f t="shared" ref="Z6:AH6" si="4">IF(Z7="",NA(),Z7)</f>
        <v>74.349999999999994</v>
      </c>
      <c r="AA6" s="35">
        <f t="shared" si="4"/>
        <v>100.64</v>
      </c>
      <c r="AB6" s="35">
        <f t="shared" si="4"/>
        <v>99.35</v>
      </c>
      <c r="AC6" s="35">
        <f t="shared" si="4"/>
        <v>99.19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427.25</v>
      </c>
      <c r="BG6" s="35">
        <f t="shared" ref="BG6:BO6" si="7">IF(BG7="",NA(),BG7)</f>
        <v>371.27</v>
      </c>
      <c r="BH6" s="35">
        <f t="shared" si="7"/>
        <v>329.46</v>
      </c>
      <c r="BI6" s="35">
        <f t="shared" si="7"/>
        <v>193.36</v>
      </c>
      <c r="BJ6" s="35">
        <f t="shared" si="7"/>
        <v>884.74</v>
      </c>
      <c r="BK6" s="35">
        <f t="shared" si="7"/>
        <v>1309.43</v>
      </c>
      <c r="BL6" s="35">
        <f t="shared" si="7"/>
        <v>1306.92</v>
      </c>
      <c r="BM6" s="35">
        <f t="shared" si="7"/>
        <v>1203.71</v>
      </c>
      <c r="BN6" s="35">
        <f t="shared" si="7"/>
        <v>593.23</v>
      </c>
      <c r="BO6" s="35">
        <f t="shared" si="7"/>
        <v>671.97</v>
      </c>
      <c r="BP6" s="34" t="str">
        <f>IF(BP7="","",IF(BP7="-","【-】","【"&amp;SUBSTITUTE(TEXT(BP7,"#,##0.00"),"-","△")&amp;"】"))</f>
        <v>【728.30】</v>
      </c>
      <c r="BQ6" s="35">
        <f>IF(BQ7="",NA(),BQ7)</f>
        <v>94.62</v>
      </c>
      <c r="BR6" s="35">
        <f t="shared" ref="BR6:BZ6" si="8">IF(BR7="",NA(),BR7)</f>
        <v>98.8</v>
      </c>
      <c r="BS6" s="35">
        <f t="shared" si="8"/>
        <v>98.45</v>
      </c>
      <c r="BT6" s="35">
        <f t="shared" si="8"/>
        <v>98.55</v>
      </c>
      <c r="BU6" s="35">
        <f t="shared" si="8"/>
        <v>99.9</v>
      </c>
      <c r="BV6" s="35">
        <f t="shared" si="8"/>
        <v>67.59</v>
      </c>
      <c r="BW6" s="35">
        <f t="shared" si="8"/>
        <v>68.510000000000005</v>
      </c>
      <c r="BX6" s="35">
        <f t="shared" si="8"/>
        <v>69.739999999999995</v>
      </c>
      <c r="BY6" s="35">
        <f t="shared" si="8"/>
        <v>86.48</v>
      </c>
      <c r="BZ6" s="35">
        <f t="shared" si="8"/>
        <v>86.34</v>
      </c>
      <c r="CA6" s="34" t="str">
        <f>IF(CA7="","",IF(CA7="-","【-】","【"&amp;SUBSTITUTE(TEXT(CA7,"#,##0.00"),"-","△")&amp;"】"))</f>
        <v>【100.04】</v>
      </c>
      <c r="CB6" s="35">
        <f>IF(CB7="",NA(),CB7)</f>
        <v>196.43</v>
      </c>
      <c r="CC6" s="35">
        <f t="shared" ref="CC6:CK6" si="9">IF(CC7="",NA(),CC7)</f>
        <v>175.71</v>
      </c>
      <c r="CD6" s="35">
        <f t="shared" si="9"/>
        <v>195.92</v>
      </c>
      <c r="CE6" s="35">
        <f t="shared" si="9"/>
        <v>197.08</v>
      </c>
      <c r="CF6" s="35">
        <f t="shared" si="9"/>
        <v>198.27</v>
      </c>
      <c r="CG6" s="35">
        <f t="shared" si="9"/>
        <v>251.88</v>
      </c>
      <c r="CH6" s="35">
        <f t="shared" si="9"/>
        <v>247.43</v>
      </c>
      <c r="CI6" s="35">
        <f t="shared" si="9"/>
        <v>248.89</v>
      </c>
      <c r="CJ6" s="35">
        <f t="shared" si="9"/>
        <v>174.38</v>
      </c>
      <c r="CK6" s="35">
        <f t="shared" si="9"/>
        <v>175.12</v>
      </c>
      <c r="CL6" s="34" t="str">
        <f>IF(CL7="","",IF(CL7="-","【-】","【"&amp;SUBSTITUTE(TEXT(CL7,"#,##0.00"),"-","△")&amp;"】"))</f>
        <v>【137.82】</v>
      </c>
      <c r="CM6" s="35">
        <f>IF(CM7="",NA(),CM7)</f>
        <v>55.84</v>
      </c>
      <c r="CN6" s="35">
        <f t="shared" ref="CN6:CV6" si="10">IF(CN7="",NA(),CN7)</f>
        <v>54.16</v>
      </c>
      <c r="CO6" s="35">
        <f t="shared" si="10"/>
        <v>41.03</v>
      </c>
      <c r="CP6" s="35">
        <f t="shared" si="10"/>
        <v>49.82</v>
      </c>
      <c r="CQ6" s="35">
        <f t="shared" si="10"/>
        <v>46.02</v>
      </c>
      <c r="CR6" s="35">
        <f t="shared" si="10"/>
        <v>49.29</v>
      </c>
      <c r="CS6" s="35">
        <f t="shared" si="10"/>
        <v>50.32</v>
      </c>
      <c r="CT6" s="35">
        <f t="shared" si="10"/>
        <v>49.89</v>
      </c>
      <c r="CU6" s="35">
        <f t="shared" si="10"/>
        <v>58.04</v>
      </c>
      <c r="CV6" s="35">
        <f t="shared" si="10"/>
        <v>55.58</v>
      </c>
      <c r="CW6" s="34" t="str">
        <f>IF(CW7="","",IF(CW7="-","【-】","【"&amp;SUBSTITUTE(TEXT(CW7,"#,##0.00"),"-","△")&amp;"】"))</f>
        <v>【60.09】</v>
      </c>
      <c r="CX6" s="35">
        <f>IF(CX7="",NA(),CX7)</f>
        <v>92.47</v>
      </c>
      <c r="CY6" s="35">
        <f t="shared" ref="CY6:DG6" si="11">IF(CY7="",NA(),CY7)</f>
        <v>92.7</v>
      </c>
      <c r="CZ6" s="35">
        <f t="shared" si="11"/>
        <v>93.27</v>
      </c>
      <c r="DA6" s="35">
        <f t="shared" si="11"/>
        <v>93.41</v>
      </c>
      <c r="DB6" s="35">
        <f t="shared" si="11"/>
        <v>93.58</v>
      </c>
      <c r="DC6" s="35">
        <f t="shared" si="11"/>
        <v>84.31</v>
      </c>
      <c r="DD6" s="35">
        <f t="shared" si="11"/>
        <v>84.57</v>
      </c>
      <c r="DE6" s="35">
        <f t="shared" si="11"/>
        <v>84.73</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0.9</v>
      </c>
      <c r="EG6" s="35">
        <f t="shared" si="14"/>
        <v>0.49</v>
      </c>
      <c r="EH6" s="34">
        <f t="shared" si="14"/>
        <v>0</v>
      </c>
      <c r="EI6" s="34">
        <f t="shared" si="14"/>
        <v>0</v>
      </c>
      <c r="EJ6" s="35">
        <f t="shared" si="14"/>
        <v>7.0000000000000007E-2</v>
      </c>
      <c r="EK6" s="35">
        <f t="shared" si="14"/>
        <v>0.14000000000000001</v>
      </c>
      <c r="EL6" s="35">
        <f t="shared" si="14"/>
        <v>0.03</v>
      </c>
      <c r="EM6" s="35">
        <f t="shared" si="14"/>
        <v>0.14000000000000001</v>
      </c>
      <c r="EN6" s="35">
        <f t="shared" si="14"/>
        <v>0.16</v>
      </c>
      <c r="EO6" s="34" t="str">
        <f>IF(EO7="","",IF(EO7="-","【-】","【"&amp;SUBSTITUTE(TEXT(EO7,"#,##0.00"),"-","△")&amp;"】"))</f>
        <v>【0.27】</v>
      </c>
    </row>
    <row r="7" spans="1:145" s="36" customFormat="1">
      <c r="A7" s="28"/>
      <c r="B7" s="37">
        <v>2016</v>
      </c>
      <c r="C7" s="37">
        <v>43249</v>
      </c>
      <c r="D7" s="37">
        <v>47</v>
      </c>
      <c r="E7" s="37">
        <v>17</v>
      </c>
      <c r="F7" s="37">
        <v>1</v>
      </c>
      <c r="G7" s="37">
        <v>0</v>
      </c>
      <c r="H7" s="37" t="s">
        <v>110</v>
      </c>
      <c r="I7" s="37" t="s">
        <v>111</v>
      </c>
      <c r="J7" s="37" t="s">
        <v>112</v>
      </c>
      <c r="K7" s="37" t="s">
        <v>113</v>
      </c>
      <c r="L7" s="37" t="s">
        <v>114</v>
      </c>
      <c r="M7" s="37"/>
      <c r="N7" s="38" t="s">
        <v>115</v>
      </c>
      <c r="O7" s="38" t="s">
        <v>116</v>
      </c>
      <c r="P7" s="38">
        <v>64.62</v>
      </c>
      <c r="Q7" s="38">
        <v>98.56</v>
      </c>
      <c r="R7" s="38">
        <v>3387</v>
      </c>
      <c r="S7" s="38">
        <v>9086</v>
      </c>
      <c r="T7" s="38">
        <v>270.77</v>
      </c>
      <c r="U7" s="38">
        <v>33.56</v>
      </c>
      <c r="V7" s="38">
        <v>5811</v>
      </c>
      <c r="W7" s="38">
        <v>4.29</v>
      </c>
      <c r="X7" s="38">
        <v>1354.55</v>
      </c>
      <c r="Y7" s="38">
        <v>99.41</v>
      </c>
      <c r="Z7" s="38">
        <v>74.349999999999994</v>
      </c>
      <c r="AA7" s="38">
        <v>100.64</v>
      </c>
      <c r="AB7" s="38">
        <v>99.35</v>
      </c>
      <c r="AC7" s="38">
        <v>99.19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427.25</v>
      </c>
      <c r="BG7" s="38">
        <v>371.27</v>
      </c>
      <c r="BH7" s="38">
        <v>329.46</v>
      </c>
      <c r="BI7" s="38">
        <v>193.36</v>
      </c>
      <c r="BJ7" s="38">
        <v>884.74</v>
      </c>
      <c r="BK7" s="38">
        <v>1309.43</v>
      </c>
      <c r="BL7" s="38">
        <v>1306.92</v>
      </c>
      <c r="BM7" s="38">
        <v>1203.71</v>
      </c>
      <c r="BN7" s="38">
        <v>593.23</v>
      </c>
      <c r="BO7" s="38">
        <v>671.97</v>
      </c>
      <c r="BP7" s="38">
        <v>728.3</v>
      </c>
      <c r="BQ7" s="38">
        <v>94.62</v>
      </c>
      <c r="BR7" s="38">
        <v>98.8</v>
      </c>
      <c r="BS7" s="38">
        <v>98.45</v>
      </c>
      <c r="BT7" s="38">
        <v>98.55</v>
      </c>
      <c r="BU7" s="38">
        <v>99.9</v>
      </c>
      <c r="BV7" s="38">
        <v>67.59</v>
      </c>
      <c r="BW7" s="38">
        <v>68.510000000000005</v>
      </c>
      <c r="BX7" s="38">
        <v>69.739999999999995</v>
      </c>
      <c r="BY7" s="38">
        <v>86.48</v>
      </c>
      <c r="BZ7" s="38">
        <v>86.34</v>
      </c>
      <c r="CA7" s="38">
        <v>100.04</v>
      </c>
      <c r="CB7" s="38">
        <v>196.43</v>
      </c>
      <c r="CC7" s="38">
        <v>175.71</v>
      </c>
      <c r="CD7" s="38">
        <v>195.92</v>
      </c>
      <c r="CE7" s="38">
        <v>197.08</v>
      </c>
      <c r="CF7" s="38">
        <v>198.27</v>
      </c>
      <c r="CG7" s="38">
        <v>251.88</v>
      </c>
      <c r="CH7" s="38">
        <v>247.43</v>
      </c>
      <c r="CI7" s="38">
        <v>248.89</v>
      </c>
      <c r="CJ7" s="38">
        <v>174.38</v>
      </c>
      <c r="CK7" s="38">
        <v>175.12</v>
      </c>
      <c r="CL7" s="38">
        <v>137.82</v>
      </c>
      <c r="CM7" s="38">
        <v>55.84</v>
      </c>
      <c r="CN7" s="38">
        <v>54.16</v>
      </c>
      <c r="CO7" s="38">
        <v>41.03</v>
      </c>
      <c r="CP7" s="38">
        <v>49.82</v>
      </c>
      <c r="CQ7" s="38">
        <v>46.02</v>
      </c>
      <c r="CR7" s="38">
        <v>49.29</v>
      </c>
      <c r="CS7" s="38">
        <v>50.32</v>
      </c>
      <c r="CT7" s="38">
        <v>49.89</v>
      </c>
      <c r="CU7" s="38">
        <v>58.04</v>
      </c>
      <c r="CV7" s="38">
        <v>55.58</v>
      </c>
      <c r="CW7" s="38">
        <v>60.09</v>
      </c>
      <c r="CX7" s="38">
        <v>92.47</v>
      </c>
      <c r="CY7" s="38">
        <v>92.7</v>
      </c>
      <c r="CZ7" s="38">
        <v>93.27</v>
      </c>
      <c r="DA7" s="38">
        <v>93.41</v>
      </c>
      <c r="DB7" s="38">
        <v>93.58</v>
      </c>
      <c r="DC7" s="38">
        <v>84.31</v>
      </c>
      <c r="DD7" s="38">
        <v>84.57</v>
      </c>
      <c r="DE7" s="38">
        <v>84.73</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0.9</v>
      </c>
      <c r="EG7" s="38">
        <v>0.49</v>
      </c>
      <c r="EH7" s="38">
        <v>0</v>
      </c>
      <c r="EI7" s="38">
        <v>0</v>
      </c>
      <c r="EJ7" s="38">
        <v>7.0000000000000007E-2</v>
      </c>
      <c r="EK7" s="38">
        <v>0.14000000000000001</v>
      </c>
      <c r="EL7" s="38">
        <v>0.03</v>
      </c>
      <c r="EM7" s="38">
        <v>0.14000000000000001</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2018-02-08T06:24:24Z</cp:lastPrinted>
  <dcterms:created xsi:type="dcterms:W3CDTF">2017-12-25T02:02:34Z</dcterms:created>
  <dcterms:modified xsi:type="dcterms:W3CDTF">2018-02-15T04:19:05Z</dcterms:modified>
</cp:coreProperties>
</file>