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oumu\総務課共有hdd\01 財政\01地方財政\H29\03 公営企業\09 各種照会\17 経営比較分析表\"/>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<sst xmlns="http://schemas.openxmlformats.org/spreadsheetml/2006/main" count="232" uniqueCount="120">
  <si>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</si>
  <si>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</si>
  <si>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</si>
  <si>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</si>
  <si>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</si>
  <si>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</si>
  <si>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</si>
  <si>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</si>
  <si>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</si>
  <si>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</si>
  <si>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</si>
  <si>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</si>
  <si>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</si>
  <si>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</si>
  <si>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</si>
  <si>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</si>
  <si>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</si>
  <si>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</si>
  <si>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</si>
  <si>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</si>
  <si>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</si>
  <si>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</si>
  <si>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</si>
  <si>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</si>
  <si>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</si>
  <si>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</si>
  <si>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</si>
  <si>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</si>
  <si>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</si>
  <si>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</si>
  <si>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</si>
  <si>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</si>
  <si>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</si>
  <si>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</si>
  <si>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</si>
  <si>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</si>
  <si>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</si>
  <si>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</si>
  <si>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</si>
  <si>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</si>
  <si>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</si>
  <si>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</si>
  <si>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</si>
  <si>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</si>
  <si>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</si>
  <si>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</si>
  <si>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</si>
  <si>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</si>
  <si>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</si>
  <si>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</si>
  <si>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</si>
  <si>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</si>
  <si>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</si>
  <si>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</si>
  <si>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</si>
  <si>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</si>
  <si>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</si>
  <si>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</si>
  <si>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</si>
  <si>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</si>
  <si>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</si>
  <si>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</si>
  <si>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</si>
  <si>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</si>
  <si>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</si>
  <si>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</si>
  <si>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</si>
  <si>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</si>
  <si>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</si>
  <si>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</si>
  <si>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</si>
  <si>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</si>
  <si>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</si>
  <si>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</si>
  <si>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</si>
  <si>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</si>
  <si>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</si>
  <si>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</si>
  <si>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</si>
  <si>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</si>
  <si>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</si>
  <si>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</si>
  <si>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</si>
  <si>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</si>
  <si>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</si>
  <si>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</si>
  <si>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</si>
  <si>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</si>
  <si>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</si>
  <si>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</si>
  <si>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</si>
  <si>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</si>
  <si>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</si>
  <si>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</si>
  <si>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</si>
  <si>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</si>
  <si>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</si>
  <si>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</si>
  <si>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</si>
  <si>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</si>
  <si>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</si>
  <si>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</si>
  <si>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</si>
  <si>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</si>
  <si>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</si>
  <si>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川崎町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</si>
  <si>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</si>
  <si>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</si>
  <si>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</si>
  <si>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</si>
  <si>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</si>
  <si>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</si>
  <si>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</si>
  <si>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</si>
  <si>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</si>
  <si>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</si>
  <si>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</si>
  <si>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減価償却率は横ばいであり、定期的な更新が行われている。また管路更新率は、現在行っている石綿管布設替え及び石綿管布設替え後に予定している漏水多発地域の配水管布設替えにより、今後も平均値前後になることが予想される。</t>
    <rPh sb="3" eb="5">
      <t>ショウキャク</t>
    </rPh>
    <rPh sb="5" eb="6">
      <t>リツ</t>
    </rPh>
    <rPh sb="7" eb="8">
      <t>ヨコ</t>
    </rPh>
    <rPh sb="14" eb="17">
      <t>テイキテキ</t>
    </rPh>
    <rPh sb="18" eb="20">
      <t>コウシン</t>
    </rPh>
    <rPh sb="21" eb="22">
      <t>オコナ</t>
    </rPh>
    <rPh sb="30" eb="32">
      <t>カンロ</t>
    </rPh>
    <rPh sb="32" eb="34">
      <t>コウシン</t>
    </rPh>
    <rPh sb="34" eb="35">
      <t>リツ</t>
    </rPh>
    <rPh sb="37" eb="39">
      <t>ゲンザイ</t>
    </rPh>
    <rPh sb="39" eb="40">
      <t>オコナ</t>
    </rPh>
    <rPh sb="44" eb="47">
      <t>セキメンカン</t>
    </rPh>
    <rPh sb="47" eb="49">
      <t>フセツ</t>
    </rPh>
    <rPh sb="49" eb="50">
      <t>ガエ</t>
    </rPh>
    <rPh sb="51" eb="52">
      <t>オヨ</t>
    </rPh>
    <rPh sb="53" eb="56">
      <t>セキメンカン</t>
    </rPh>
    <rPh sb="60" eb="61">
      <t>ゴ</t>
    </rPh>
    <rPh sb="62" eb="64">
      <t>ヨテイ</t>
    </rPh>
    <rPh sb="68" eb="70">
      <t>ロウスイ</t>
    </rPh>
    <rPh sb="70" eb="72">
      <t>タハツ</t>
    </rPh>
    <rPh sb="72" eb="74">
      <t>チイキ</t>
    </rPh>
    <rPh sb="75" eb="78">
      <t>ハイスイカン</t>
    </rPh>
    <rPh sb="78" eb="80">
      <t>フセツ</t>
    </rPh>
    <rPh sb="80" eb="81">
      <t>ガエ</t>
    </rPh>
    <rPh sb="86" eb="88">
      <t>コンゴ</t>
    </rPh>
    <rPh sb="89" eb="92">
      <t>ヘイキンチ</t>
    </rPh>
    <rPh sb="92" eb="94">
      <t>ゼンゴ</t>
    </rPh>
    <phoneticPr fontId="4"/>
  </si>
  <si>
    <t xml:space="preserve">　現在のところ、経常収支比率は103.6％と類似団体平均値を下回っているが、累積欠損金も発生しておらず経常利益を計上できる経営状況であるため、比較的健全な事業運営ができていると思われる。しかし、料金回収率は前年度より上昇しているが100％を下回っているため、今後も継続して未収金対策を行っていく必要がある。
　企業債残高は企業債発行額を抑制しているため、年々減少している。今後も将来的な負担軽減のため、企業債発行額を抑制し企業債残高削減に努める。
　有収率はH24年度をピークに減少していたが、H28年度増加に転じた。これは現在行われている石綿管更新事業による漏水減少が主な要因と思われる。
</t>
    <rPh sb="1" eb="3">
      <t>ゲンザイ</t>
    </rPh>
    <rPh sb="8" eb="10">
      <t>ケイジョウ</t>
    </rPh>
    <rPh sb="10" eb="12">
      <t>シュウシ</t>
    </rPh>
    <rPh sb="12" eb="14">
      <t>ヒリツ</t>
    </rPh>
    <rPh sb="22" eb="24">
      <t>ルイジ</t>
    </rPh>
    <rPh sb="24" eb="26">
      <t>ダンタイ</t>
    </rPh>
    <rPh sb="26" eb="29">
      <t>ヘイキンチ</t>
    </rPh>
    <rPh sb="30" eb="32">
      <t>シタマワ</t>
    </rPh>
    <rPh sb="38" eb="40">
      <t>ルイセキ</t>
    </rPh>
    <rPh sb="40" eb="43">
      <t>ケッソンキン</t>
    </rPh>
    <rPh sb="44" eb="46">
      <t>ハッセイ</t>
    </rPh>
    <rPh sb="51" eb="53">
      <t>ケイジョウ</t>
    </rPh>
    <rPh sb="53" eb="55">
      <t>リエキ</t>
    </rPh>
    <rPh sb="56" eb="58">
      <t>ケイジョウ</t>
    </rPh>
    <rPh sb="61" eb="63">
      <t>ケイエイ</t>
    </rPh>
    <rPh sb="63" eb="65">
      <t>ジョウキョウ</t>
    </rPh>
    <rPh sb="71" eb="74">
      <t>ヒカクテキ</t>
    </rPh>
    <rPh sb="74" eb="76">
      <t>ケンゼン</t>
    </rPh>
    <rPh sb="77" eb="79">
      <t>ジギョウ</t>
    </rPh>
    <rPh sb="79" eb="81">
      <t>ウンエイ</t>
    </rPh>
    <rPh sb="88" eb="89">
      <t>オモ</t>
    </rPh>
    <rPh sb="97" eb="99">
      <t>リョウキン</t>
    </rPh>
    <rPh sb="99" eb="101">
      <t>カイシュウ</t>
    </rPh>
    <rPh sb="101" eb="102">
      <t>リツ</t>
    </rPh>
    <rPh sb="103" eb="106">
      <t>ゼンネンド</t>
    </rPh>
    <rPh sb="108" eb="110">
      <t>ジョウショウ</t>
    </rPh>
    <rPh sb="120" eb="122">
      <t>シタマワ</t>
    </rPh>
    <rPh sb="129" eb="131">
      <t>コンゴ</t>
    </rPh>
    <rPh sb="132" eb="134">
      <t>ケイゾク</t>
    </rPh>
    <rPh sb="136" eb="139">
      <t>ミシュウキン</t>
    </rPh>
    <rPh sb="139" eb="141">
      <t>タイサク</t>
    </rPh>
    <rPh sb="142" eb="143">
      <t>オコナ</t>
    </rPh>
    <rPh sb="147" eb="149">
      <t>ヒツヨウ</t>
    </rPh>
    <rPh sb="155" eb="157">
      <t>キギョウ</t>
    </rPh>
    <rPh sb="157" eb="158">
      <t>サイ</t>
    </rPh>
    <rPh sb="158" eb="160">
      <t>ザンダカ</t>
    </rPh>
    <rPh sb="161" eb="163">
      <t>キギョウ</t>
    </rPh>
    <rPh sb="163" eb="164">
      <t>サイ</t>
    </rPh>
    <rPh sb="164" eb="167">
      <t>ハッコウガク</t>
    </rPh>
    <rPh sb="168" eb="170">
      <t>ヨクセイ</t>
    </rPh>
    <rPh sb="177" eb="179">
      <t>ネンネン</t>
    </rPh>
    <rPh sb="179" eb="181">
      <t>ゲンショウ</t>
    </rPh>
    <rPh sb="186" eb="188">
      <t>コンゴ</t>
    </rPh>
    <rPh sb="189" eb="192">
      <t>ショウライテキ</t>
    </rPh>
    <rPh sb="193" eb="195">
      <t>フタン</t>
    </rPh>
    <rPh sb="195" eb="197">
      <t>ケイゲン</t>
    </rPh>
    <rPh sb="201" eb="203">
      <t>キギョウ</t>
    </rPh>
    <rPh sb="203" eb="204">
      <t>サイ</t>
    </rPh>
    <rPh sb="204" eb="207">
      <t>ハッコウガク</t>
    </rPh>
    <rPh sb="208" eb="210">
      <t>ヨクセイ</t>
    </rPh>
    <rPh sb="211" eb="213">
      <t>キギョウ</t>
    </rPh>
    <rPh sb="213" eb="214">
      <t>サイ</t>
    </rPh>
    <rPh sb="214" eb="216">
      <t>ザンダカ</t>
    </rPh>
    <rPh sb="216" eb="218">
      <t>サクゲン</t>
    </rPh>
    <rPh sb="219" eb="220">
      <t>ツト</t>
    </rPh>
    <rPh sb="225" eb="227">
      <t>ユウシュウ</t>
    </rPh>
    <rPh sb="227" eb="228">
      <t>リツ</t>
    </rPh>
    <rPh sb="232" eb="234">
      <t>ネンド</t>
    </rPh>
    <rPh sb="239" eb="241">
      <t>ゲンショウ</t>
    </rPh>
    <rPh sb="250" eb="252">
      <t>ネンド</t>
    </rPh>
    <rPh sb="252" eb="254">
      <t>ゾウカ</t>
    </rPh>
    <rPh sb="255" eb="256">
      <t>テン</t>
    </rPh>
    <rPh sb="262" eb="264">
      <t>ゲンザイ</t>
    </rPh>
    <rPh sb="264" eb="265">
      <t>オコナ</t>
    </rPh>
    <rPh sb="270" eb="273">
      <t>セキメンカン</t>
    </rPh>
    <rPh sb="273" eb="275">
      <t>コウシン</t>
    </rPh>
    <rPh sb="275" eb="277">
      <t>ジギョウ</t>
    </rPh>
    <rPh sb="280" eb="282">
      <t>ロウスイ</t>
    </rPh>
    <rPh sb="282" eb="284">
      <t>ゲンショウ</t>
    </rPh>
    <rPh sb="285" eb="286">
      <t>オモ</t>
    </rPh>
    <rPh sb="287" eb="289">
      <t>ヨウイン</t>
    </rPh>
    <rPh sb="290" eb="291">
      <t>オモ</t>
    </rPh>
    <phoneticPr fontId="4"/>
  </si>
  <si>
    <t>　現状、比較的健全な事業運営が行えているが、給水人口減少に伴う給水収益の減少により今後、厳しい事業運営が予想される。
　今後も健全な事業運営を続けていくために、料金滞納者対策及び水道未加入者の加入促進、経費削減に努め、計画的な管路更新並びに施設設備の修繕・更新を行い、水道の安定供給を図っていく。</t>
    <rPh sb="1" eb="3">
      <t>ゲンジョウ</t>
    </rPh>
    <rPh sb="4" eb="7">
      <t>ヒカクテキ</t>
    </rPh>
    <rPh sb="7" eb="9">
      <t>ケンゼン</t>
    </rPh>
    <rPh sb="10" eb="12">
      <t>ジギョウ</t>
    </rPh>
    <rPh sb="12" eb="14">
      <t>ウンエイ</t>
    </rPh>
    <rPh sb="15" eb="16">
      <t>オコナ</t>
    </rPh>
    <rPh sb="22" eb="24">
      <t>キュウスイ</t>
    </rPh>
    <rPh sb="24" eb="26">
      <t>ジンコウ</t>
    </rPh>
    <rPh sb="26" eb="28">
      <t>ゲンショウ</t>
    </rPh>
    <rPh sb="29" eb="30">
      <t>トモナ</t>
    </rPh>
    <rPh sb="31" eb="33">
      <t>キュウスイ</t>
    </rPh>
    <rPh sb="33" eb="35">
      <t>シュウエキ</t>
    </rPh>
    <rPh sb="36" eb="38">
      <t>ゲンショウ</t>
    </rPh>
    <rPh sb="41" eb="43">
      <t>コンゴ</t>
    </rPh>
    <rPh sb="44" eb="45">
      <t>キビ</t>
    </rPh>
    <rPh sb="47" eb="49">
      <t>ジギョウ</t>
    </rPh>
    <rPh sb="49" eb="51">
      <t>ウンエイ</t>
    </rPh>
    <rPh sb="52" eb="54">
      <t>ヨソウ</t>
    </rPh>
    <rPh sb="60" eb="62">
      <t>コンゴ</t>
    </rPh>
    <rPh sb="63" eb="65">
      <t>ケンゼン</t>
    </rPh>
    <rPh sb="66" eb="68">
      <t>ジギョウ</t>
    </rPh>
    <rPh sb="68" eb="70">
      <t>ウンエイ</t>
    </rPh>
    <rPh sb="71" eb="72">
      <t>ツヅ</t>
    </rPh>
    <rPh sb="80" eb="82">
      <t>リョウキン</t>
    </rPh>
    <rPh sb="82" eb="85">
      <t>タイノウシャ</t>
    </rPh>
    <rPh sb="85" eb="87">
      <t>タイサク</t>
    </rPh>
    <rPh sb="87" eb="88">
      <t>オヨ</t>
    </rPh>
    <rPh sb="89" eb="91">
      <t>スイドウ</t>
    </rPh>
    <rPh sb="91" eb="95">
      <t>ミカニュウシャ</t>
    </rPh>
    <rPh sb="96" eb="98">
      <t>カニュウ</t>
    </rPh>
    <rPh sb="98" eb="100">
      <t>ソクシン</t>
    </rPh>
    <rPh sb="101" eb="103">
      <t>ケイヒ</t>
    </rPh>
    <rPh sb="103" eb="105">
      <t>サクゲン</t>
    </rPh>
    <rPh sb="106" eb="107">
      <t>ツト</t>
    </rPh>
    <rPh sb="109" eb="112">
      <t>ケイカクテキ</t>
    </rPh>
    <rPh sb="113" eb="115">
      <t>カンロ</t>
    </rPh>
    <rPh sb="115" eb="117">
      <t>コウシン</t>
    </rPh>
    <rPh sb="117" eb="118">
      <t>ナラ</t>
    </rPh>
    <rPh sb="120" eb="122">
      <t>シセツ</t>
    </rPh>
    <rPh sb="122" eb="124">
      <t>セツビ</t>
    </rPh>
    <rPh sb="125" eb="127">
      <t>シュウゼン</t>
    </rPh>
    <rPh sb="128" eb="130">
      <t>コウシン</t>
    </rPh>
    <rPh sb="131" eb="132">
      <t>オコナ</t>
    </rPh>
    <rPh sb="134" eb="136">
      <t>スイドウ</t>
    </rPh>
    <rPh sb="137" eb="139">
      <t>アンテイ</t>
    </rPh>
    <rPh sb="139" eb="141">
      <t>キョウキュウ</t>
    </rPh>
    <rPh sb="142" eb="143">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</si>
</sst>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3.06</c:v>
                </c:pt>
                <c:pt idx="1">
                  <c:v>0.5</c:v>
                </c:pt>
                <c:pt idx="2">
                  <c:v>1.02</c:v>
                </c:pt>
                <c:pt idx="3">
                  <c:v>0.4</c:v>
                </c:pt>
                <c:pt idx="4">
                  <c:v>0.53</c:v>
                </c:pt>
              </c:numCache>
            </c:numRef>
          </c:val>
        </c:ser>
        <c:dLbls>
          <c:showLegendKey val="0"/>
          <c:showVal val="0"/>
          <c:showCatName val="0"/>
          <c:showSerName val="0"/>
          <c:showPercent val="0"/>
          <c:showBubbleSize val="0"/>
        </c:dLbls>
        <c:gapWidth val="150"/>
        <c:axId val="246148584"/>
        <c:axId val="24614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246148584"/>
        <c:axId val="246147408"/>
      </c:lineChart>
      <c:dateAx>
        <c:axId val="246148584"/>
        <c:scaling>
          <c:orientation val="minMax"/>
        </c:scaling>
        <c:delete val="1"/>
        <c:axPos val="b"/>
        <c:numFmt formatCode="ge" sourceLinked="1"/>
        <c:majorTickMark val="none"/>
        <c:minorTickMark val="none"/>
        <c:tickLblPos val="none"/>
        <c:crossAx val="246147408"/>
        <c:crosses val="autoZero"/>
        <c:auto val="1"/>
        <c:lblOffset val="100"/>
        <c:baseTimeUnit val="years"/>
      </c:dateAx>
      <c:valAx>
        <c:axId val="24614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14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38.61</c:v>
                </c:pt>
                <c:pt idx="1">
                  <c:v>38.53</c:v>
                </c:pt>
                <c:pt idx="2">
                  <c:v>38.01</c:v>
                </c:pt>
                <c:pt idx="3">
                  <c:v>38.85</c:v>
                </c:pt>
                <c:pt idx="4">
                  <c:v>36.6</c:v>
                </c:pt>
              </c:numCache>
            </c:numRef>
          </c:val>
        </c:ser>
        <c:dLbls>
          <c:showLegendKey val="0"/>
          <c:showVal val="0"/>
          <c:showCatName val="0"/>
          <c:showSerName val="0"/>
          <c:showPercent val="0"/>
          <c:showBubbleSize val="0"/>
        </c:dLbls>
        <c:gapWidth val="150"/>
        <c:axId val="214292000"/>
        <c:axId val="21429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214292000"/>
        <c:axId val="214292392"/>
      </c:lineChart>
      <c:dateAx>
        <c:axId val="214292000"/>
        <c:scaling>
          <c:orientation val="minMax"/>
        </c:scaling>
        <c:delete val="1"/>
        <c:axPos val="b"/>
        <c:numFmt formatCode="ge" sourceLinked="1"/>
        <c:majorTickMark val="none"/>
        <c:minorTickMark val="none"/>
        <c:tickLblPos val="none"/>
        <c:crossAx val="214292392"/>
        <c:crosses val="autoZero"/>
        <c:auto val="1"/>
        <c:lblOffset val="100"/>
        <c:baseTimeUnit val="years"/>
      </c:dateAx>
      <c:valAx>
        <c:axId val="21429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82.95</c:v>
                </c:pt>
                <c:pt idx="1">
                  <c:v>75.39</c:v>
                </c:pt>
                <c:pt idx="2">
                  <c:v>74.150000000000006</c:v>
                </c:pt>
                <c:pt idx="3">
                  <c:v>71.61</c:v>
                </c:pt>
                <c:pt idx="4">
                  <c:v>76.31</c:v>
                </c:pt>
              </c:numCache>
            </c:numRef>
          </c:val>
        </c:ser>
        <c:dLbls>
          <c:showLegendKey val="0"/>
          <c:showVal val="0"/>
          <c:showCatName val="0"/>
          <c:showSerName val="0"/>
          <c:showPercent val="0"/>
          <c:showBubbleSize val="0"/>
        </c:dLbls>
        <c:gapWidth val="150"/>
        <c:axId val="245028600"/>
        <c:axId val="24502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245028600"/>
        <c:axId val="245028992"/>
      </c:lineChart>
      <c:dateAx>
        <c:axId val="245028600"/>
        <c:scaling>
          <c:orientation val="minMax"/>
        </c:scaling>
        <c:delete val="1"/>
        <c:axPos val="b"/>
        <c:numFmt formatCode="ge" sourceLinked="1"/>
        <c:majorTickMark val="none"/>
        <c:minorTickMark val="none"/>
        <c:tickLblPos val="none"/>
        <c:crossAx val="245028992"/>
        <c:crosses val="autoZero"/>
        <c:auto val="1"/>
        <c:lblOffset val="100"/>
        <c:baseTimeUnit val="years"/>
      </c:dateAx>
      <c:valAx>
        <c:axId val="2450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02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124.36</c:v>
                </c:pt>
                <c:pt idx="1">
                  <c:v>86.04</c:v>
                </c:pt>
                <c:pt idx="2">
                  <c:v>95.14</c:v>
                </c:pt>
                <c:pt idx="3">
                  <c:v>100.2</c:v>
                </c:pt>
                <c:pt idx="4">
                  <c:v>103.6</c:v>
                </c:pt>
              </c:numCache>
            </c:numRef>
          </c:val>
        </c:ser>
        <c:dLbls>
          <c:showLegendKey val="0"/>
          <c:showVal val="0"/>
          <c:showCatName val="0"/>
          <c:showSerName val="0"/>
          <c:showPercent val="0"/>
          <c:showBubbleSize val="0"/>
        </c:dLbls>
        <c:gapWidth val="150"/>
        <c:axId val="214567216"/>
        <c:axId val="21456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214567216"/>
        <c:axId val="214566824"/>
      </c:lineChart>
      <c:dateAx>
        <c:axId val="214567216"/>
        <c:scaling>
          <c:orientation val="minMax"/>
        </c:scaling>
        <c:delete val="1"/>
        <c:axPos val="b"/>
        <c:numFmt formatCode="ge" sourceLinked="1"/>
        <c:majorTickMark val="none"/>
        <c:minorTickMark val="none"/>
        <c:tickLblPos val="none"/>
        <c:crossAx val="214566824"/>
        <c:crosses val="autoZero"/>
        <c:auto val="1"/>
        <c:lblOffset val="100"/>
        <c:baseTimeUnit val="years"/>
      </c:dateAx>
      <c:valAx>
        <c:axId val="214566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56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42.53</c:v>
                </c:pt>
                <c:pt idx="1">
                  <c:v>44.23</c:v>
                </c:pt>
                <c:pt idx="2">
                  <c:v>45.73</c:v>
                </c:pt>
                <c:pt idx="3">
                  <c:v>47.35</c:v>
                </c:pt>
                <c:pt idx="4">
                  <c:v>48.9</c:v>
                </c:pt>
              </c:numCache>
            </c:numRef>
          </c:val>
        </c:ser>
        <c:dLbls>
          <c:showLegendKey val="0"/>
          <c:showVal val="0"/>
          <c:showCatName val="0"/>
          <c:showSerName val="0"/>
          <c:showPercent val="0"/>
          <c:showBubbleSize val="0"/>
        </c:dLbls>
        <c:gapWidth val="150"/>
        <c:axId val="239826344"/>
        <c:axId val="23982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239826344"/>
        <c:axId val="239825952"/>
      </c:lineChart>
      <c:dateAx>
        <c:axId val="239826344"/>
        <c:scaling>
          <c:orientation val="minMax"/>
        </c:scaling>
        <c:delete val="1"/>
        <c:axPos val="b"/>
        <c:numFmt formatCode="ge" sourceLinked="1"/>
        <c:majorTickMark val="none"/>
        <c:minorTickMark val="none"/>
        <c:tickLblPos val="none"/>
        <c:crossAx val="239825952"/>
        <c:crosses val="autoZero"/>
        <c:auto val="1"/>
        <c:lblOffset val="100"/>
        <c:baseTimeUnit val="years"/>
      </c:dateAx>
      <c:valAx>
        <c:axId val="23982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82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formatCode="#,##0.00;&quot;△&quot;#,##0.00;&quot;-&quot;">
                  <c:v>3.27</c:v>
                </c:pt>
                <c:pt idx="4" formatCode="#,##0.00;&quot;△&quot;#,##0.00;&quot;-&quot;">
                  <c:v>3.27</c:v>
                </c:pt>
              </c:numCache>
            </c:numRef>
          </c:val>
        </c:ser>
        <c:dLbls>
          <c:showLegendKey val="0"/>
          <c:showVal val="0"/>
          <c:showCatName val="0"/>
          <c:showSerName val="0"/>
          <c:showPercent val="0"/>
          <c:showBubbleSize val="0"/>
        </c:dLbls>
        <c:gapWidth val="150"/>
        <c:axId val="245619392"/>
        <c:axId val="245616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245619392"/>
        <c:axId val="245616648"/>
      </c:lineChart>
      <c:dateAx>
        <c:axId val="245619392"/>
        <c:scaling>
          <c:orientation val="minMax"/>
        </c:scaling>
        <c:delete val="1"/>
        <c:axPos val="b"/>
        <c:numFmt formatCode="ge" sourceLinked="1"/>
        <c:majorTickMark val="none"/>
        <c:minorTickMark val="none"/>
        <c:tickLblPos val="none"/>
        <c:crossAx val="245616648"/>
        <c:crosses val="autoZero"/>
        <c:auto val="1"/>
        <c:lblOffset val="100"/>
        <c:baseTimeUnit val="years"/>
      </c:dateAx>
      <c:valAx>
        <c:axId val="24561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6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3812704"/>
        <c:axId val="24391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413812704"/>
        <c:axId val="243914848"/>
      </c:lineChart>
      <c:dateAx>
        <c:axId val="413812704"/>
        <c:scaling>
          <c:orientation val="minMax"/>
        </c:scaling>
        <c:delete val="1"/>
        <c:axPos val="b"/>
        <c:numFmt formatCode="ge" sourceLinked="1"/>
        <c:majorTickMark val="none"/>
        <c:minorTickMark val="none"/>
        <c:tickLblPos val="none"/>
        <c:crossAx val="243914848"/>
        <c:crosses val="autoZero"/>
        <c:auto val="1"/>
        <c:lblOffset val="100"/>
        <c:baseTimeUnit val="years"/>
      </c:dateAx>
      <c:valAx>
        <c:axId val="243914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38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4003.86</c:v>
                </c:pt>
                <c:pt idx="1">
                  <c:v>4437.04</c:v>
                </c:pt>
                <c:pt idx="2">
                  <c:v>450.81</c:v>
                </c:pt>
                <c:pt idx="3">
                  <c:v>404.31</c:v>
                </c:pt>
                <c:pt idx="4">
                  <c:v>394.17</c:v>
                </c:pt>
              </c:numCache>
            </c:numRef>
          </c:val>
        </c:ser>
        <c:dLbls>
          <c:showLegendKey val="0"/>
          <c:showVal val="0"/>
          <c:showCatName val="0"/>
          <c:showSerName val="0"/>
          <c:showPercent val="0"/>
          <c:showBubbleSize val="0"/>
        </c:dLbls>
        <c:gapWidth val="150"/>
        <c:axId val="243510696"/>
        <c:axId val="24351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243510696"/>
        <c:axId val="243511088"/>
      </c:lineChart>
      <c:dateAx>
        <c:axId val="243510696"/>
        <c:scaling>
          <c:orientation val="minMax"/>
        </c:scaling>
        <c:delete val="1"/>
        <c:axPos val="b"/>
        <c:numFmt formatCode="ge" sourceLinked="1"/>
        <c:majorTickMark val="none"/>
        <c:minorTickMark val="none"/>
        <c:tickLblPos val="none"/>
        <c:crossAx val="243511088"/>
        <c:crosses val="autoZero"/>
        <c:auto val="1"/>
        <c:lblOffset val="100"/>
        <c:baseTimeUnit val="years"/>
      </c:dateAx>
      <c:valAx>
        <c:axId val="243511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51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616.79</c:v>
                </c:pt>
                <c:pt idx="1">
                  <c:v>795.16</c:v>
                </c:pt>
                <c:pt idx="2">
                  <c:v>726.83</c:v>
                </c:pt>
                <c:pt idx="3">
                  <c:v>711.78</c:v>
                </c:pt>
                <c:pt idx="4">
                  <c:v>689.54</c:v>
                </c:pt>
              </c:numCache>
            </c:numRef>
          </c:val>
        </c:ser>
        <c:dLbls>
          <c:showLegendKey val="0"/>
          <c:showVal val="0"/>
          <c:showCatName val="0"/>
          <c:showSerName val="0"/>
          <c:showPercent val="0"/>
          <c:showBubbleSize val="0"/>
        </c:dLbls>
        <c:gapWidth val="150"/>
        <c:axId val="243512264"/>
        <c:axId val="24351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243512264"/>
        <c:axId val="243512656"/>
      </c:lineChart>
      <c:dateAx>
        <c:axId val="243512264"/>
        <c:scaling>
          <c:orientation val="minMax"/>
        </c:scaling>
        <c:delete val="1"/>
        <c:axPos val="b"/>
        <c:numFmt formatCode="ge" sourceLinked="1"/>
        <c:majorTickMark val="none"/>
        <c:minorTickMark val="none"/>
        <c:tickLblPos val="none"/>
        <c:crossAx val="243512656"/>
        <c:crosses val="autoZero"/>
        <c:auto val="1"/>
        <c:lblOffset val="100"/>
        <c:baseTimeUnit val="years"/>
      </c:dateAx>
      <c:valAx>
        <c:axId val="243512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51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109.43</c:v>
                </c:pt>
                <c:pt idx="1">
                  <c:v>71.790000000000006</c:v>
                </c:pt>
                <c:pt idx="2">
                  <c:v>87.89</c:v>
                </c:pt>
                <c:pt idx="3">
                  <c:v>82.82</c:v>
                </c:pt>
                <c:pt idx="4">
                  <c:v>86.62</c:v>
                </c:pt>
              </c:numCache>
            </c:numRef>
          </c:val>
        </c:ser>
        <c:dLbls>
          <c:showLegendKey val="0"/>
          <c:showVal val="0"/>
          <c:showCatName val="0"/>
          <c:showSerName val="0"/>
          <c:showPercent val="0"/>
          <c:showBubbleSize val="0"/>
        </c:dLbls>
        <c:gapWidth val="150"/>
        <c:axId val="214288864"/>
        <c:axId val="214289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214288864"/>
        <c:axId val="214289256"/>
      </c:lineChart>
      <c:dateAx>
        <c:axId val="214288864"/>
        <c:scaling>
          <c:orientation val="minMax"/>
        </c:scaling>
        <c:delete val="1"/>
        <c:axPos val="b"/>
        <c:numFmt formatCode="ge" sourceLinked="1"/>
        <c:majorTickMark val="none"/>
        <c:minorTickMark val="none"/>
        <c:tickLblPos val="none"/>
        <c:crossAx val="214289256"/>
        <c:crosses val="autoZero"/>
        <c:auto val="1"/>
        <c:lblOffset val="100"/>
        <c:baseTimeUnit val="years"/>
      </c:dateAx>
      <c:valAx>
        <c:axId val="21428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8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259.44</c:v>
                </c:pt>
                <c:pt idx="1">
                  <c:v>335.08</c:v>
                </c:pt>
                <c:pt idx="2">
                  <c:v>299.58999999999997</c:v>
                </c:pt>
                <c:pt idx="3">
                  <c:v>318.38</c:v>
                </c:pt>
                <c:pt idx="4">
                  <c:v>304.70999999999998</c:v>
                </c:pt>
              </c:numCache>
            </c:numRef>
          </c:val>
        </c:ser>
        <c:dLbls>
          <c:showLegendKey val="0"/>
          <c:showVal val="0"/>
          <c:showCatName val="0"/>
          <c:showSerName val="0"/>
          <c:showPercent val="0"/>
          <c:showBubbleSize val="0"/>
        </c:dLbls>
        <c:gapWidth val="150"/>
        <c:axId val="214290432"/>
        <c:axId val="214290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214290432"/>
        <c:axId val="214290824"/>
      </c:lineChart>
      <c:dateAx>
        <c:axId val="214290432"/>
        <c:scaling>
          <c:orientation val="minMax"/>
        </c:scaling>
        <c:delete val="1"/>
        <c:axPos val="b"/>
        <c:numFmt formatCode="ge" sourceLinked="1"/>
        <c:majorTickMark val="none"/>
        <c:minorTickMark val="none"/>
        <c:tickLblPos val="none"/>
        <c:crossAx val="214290824"/>
        <c:crosses val="autoZero"/>
        <c:auto val="1"/>
        <c:lblOffset val="100"/>
        <c:baseTimeUnit val="years"/>
      </c:dateAx>
      <c:valAx>
        <c:axId val="21429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9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58" zoomScale="85" zoomScaleNormal="85"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宮城県　川崎町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116</v>
      </c>
      <c r="AE8" s="84"/>
      <c r="AF8" s="84"/>
      <c r="AG8" s="84"/>
      <c r="AH8" s="84"/>
      <c r="AI8" s="84"/>
      <c r="AJ8" s="84"/>
      <c r="AK8" s="5"/>
      <c r="AL8" s="71">
        <f>データ!$R$6</f>
        <v>9086</v>
      </c>
      <c r="AM8" s="71"/>
      <c r="AN8" s="71"/>
      <c r="AO8" s="71"/>
      <c r="AP8" s="71"/>
      <c r="AQ8" s="71"/>
      <c r="AR8" s="71"/>
      <c r="AS8" s="71"/>
      <c r="AT8" s="67">
        <f>データ!$S$6</f>
        <v>270.77</v>
      </c>
      <c r="AU8" s="68"/>
      <c r="AV8" s="68"/>
      <c r="AW8" s="68"/>
      <c r="AX8" s="68"/>
      <c r="AY8" s="68"/>
      <c r="AZ8" s="68"/>
      <c r="BA8" s="68"/>
      <c r="BB8" s="70">
        <f>データ!$T$6</f>
        <v>33.56</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53.61</v>
      </c>
      <c r="J10" s="68"/>
      <c r="K10" s="68"/>
      <c r="L10" s="68"/>
      <c r="M10" s="68"/>
      <c r="N10" s="68"/>
      <c r="O10" s="69"/>
      <c r="P10" s="70">
        <f>データ!$P$6</f>
        <v>94.38</v>
      </c>
      <c r="Q10" s="70"/>
      <c r="R10" s="70"/>
      <c r="S10" s="70"/>
      <c r="T10" s="70"/>
      <c r="U10" s="70"/>
      <c r="V10" s="70"/>
      <c r="W10" s="71">
        <f>データ!$Q$6</f>
        <v>4374</v>
      </c>
      <c r="X10" s="71"/>
      <c r="Y10" s="71"/>
      <c r="Z10" s="71"/>
      <c r="AA10" s="71"/>
      <c r="AB10" s="71"/>
      <c r="AC10" s="71"/>
      <c r="AD10" s="2"/>
      <c r="AE10" s="2"/>
      <c r="AF10" s="2"/>
      <c r="AG10" s="2"/>
      <c r="AH10" s="5"/>
      <c r="AI10" s="5"/>
      <c r="AJ10" s="5"/>
      <c r="AK10" s="5"/>
      <c r="AL10" s="71">
        <f>データ!$U$6</f>
        <v>8535</v>
      </c>
      <c r="AM10" s="71"/>
      <c r="AN10" s="71"/>
      <c r="AO10" s="71"/>
      <c r="AP10" s="71"/>
      <c r="AQ10" s="71"/>
      <c r="AR10" s="71"/>
      <c r="AS10" s="71"/>
      <c r="AT10" s="67">
        <f>データ!$V$6</f>
        <v>47.31</v>
      </c>
      <c r="AU10" s="68"/>
      <c r="AV10" s="68"/>
      <c r="AW10" s="68"/>
      <c r="AX10" s="68"/>
      <c r="AY10" s="68"/>
      <c r="AZ10" s="68"/>
      <c r="BA10" s="68"/>
      <c r="BB10" s="70">
        <f>データ!$W$6</f>
        <v>180.41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43249</v>
      </c>
      <c r="D6" s="34">
        <f t="shared" si="3"/>
        <v>46</v>
      </c>
      <c r="E6" s="34">
        <f t="shared" si="3"/>
        <v>1</v>
      </c>
      <c r="F6" s="34">
        <f t="shared" si="3"/>
        <v>0</v>
      </c>
      <c r="G6" s="34">
        <f t="shared" si="3"/>
        <v>1</v>
      </c>
      <c r="H6" s="34" t="str">
        <f t="shared" si="3"/>
        <v>宮城県　川崎町</v>
      </c>
      <c r="I6" s="34" t="str">
        <f t="shared" si="3"/>
        <v>法適用</v>
      </c>
      <c r="J6" s="34" t="str">
        <f t="shared" si="3"/>
        <v>水道事業</v>
      </c>
      <c r="K6" s="34" t="str">
        <f t="shared" si="3"/>
        <v>末端給水事業</v>
      </c>
      <c r="L6" s="34" t="str">
        <f t="shared" si="3"/>
        <v>A8</v>
      </c>
      <c r="M6" s="34">
        <f t="shared" si="3"/>
        <v>0</v>
      </c>
      <c r="N6" s="35" t="str">
        <f t="shared" si="3"/>
        <v>-</v>
      </c>
      <c r="O6" s="35">
        <f t="shared" si="3"/>
        <v>53.61</v>
      </c>
      <c r="P6" s="35">
        <f t="shared" si="3"/>
        <v>94.38</v>
      </c>
      <c r="Q6" s="35">
        <f t="shared" si="3"/>
        <v>4374</v>
      </c>
      <c r="R6" s="35">
        <f t="shared" si="3"/>
        <v>9086</v>
      </c>
      <c r="S6" s="35">
        <f t="shared" si="3"/>
        <v>270.77</v>
      </c>
      <c r="T6" s="35">
        <f t="shared" si="3"/>
        <v>33.56</v>
      </c>
      <c r="U6" s="35">
        <f t="shared" si="3"/>
        <v>8535</v>
      </c>
      <c r="V6" s="35">
        <f t="shared" si="3"/>
        <v>47.31</v>
      </c>
      <c r="W6" s="35">
        <f t="shared" si="3"/>
        <v>180.41</v>
      </c>
      <c r="X6" s="36">
        <f>IF(X7="",NA(),X7)</f>
        <v>124.36</v>
      </c>
      <c r="Y6" s="36">
        <f t="shared" ref="Y6:AG6" si="4">IF(Y7="",NA(),Y7)</f>
        <v>86.04</v>
      </c>
      <c r="Z6" s="36">
        <f t="shared" si="4"/>
        <v>95.14</v>
      </c>
      <c r="AA6" s="36">
        <f t="shared" si="4"/>
        <v>100.2</v>
      </c>
      <c r="AB6" s="36">
        <f t="shared" si="4"/>
        <v>103.6</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4003.86</v>
      </c>
      <c r="AU6" s="36">
        <f t="shared" ref="AU6:BC6" si="6">IF(AU7="",NA(),AU7)</f>
        <v>4437.04</v>
      </c>
      <c r="AV6" s="36">
        <f t="shared" si="6"/>
        <v>450.81</v>
      </c>
      <c r="AW6" s="36">
        <f t="shared" si="6"/>
        <v>404.31</v>
      </c>
      <c r="AX6" s="36">
        <f t="shared" si="6"/>
        <v>394.17</v>
      </c>
      <c r="AY6" s="36">
        <f t="shared" si="6"/>
        <v>1002.64</v>
      </c>
      <c r="AZ6" s="36">
        <f t="shared" si="6"/>
        <v>1164.51</v>
      </c>
      <c r="BA6" s="36">
        <f t="shared" si="6"/>
        <v>434.72</v>
      </c>
      <c r="BB6" s="36">
        <f t="shared" si="6"/>
        <v>416.14</v>
      </c>
      <c r="BC6" s="36">
        <f t="shared" si="6"/>
        <v>371.89</v>
      </c>
      <c r="BD6" s="35" t="str">
        <f>IF(BD7="","",IF(BD7="-","【-】","【"&amp;SUBSTITUTE(TEXT(BD7,"#,##0.00"),"-","△")&amp;"】"))</f>
        <v>【262.87】</v>
      </c>
      <c r="BE6" s="36">
        <f>IF(BE7="",NA(),BE7)</f>
        <v>616.79</v>
      </c>
      <c r="BF6" s="36">
        <f t="shared" ref="BF6:BN6" si="7">IF(BF7="",NA(),BF7)</f>
        <v>795.16</v>
      </c>
      <c r="BG6" s="36">
        <f t="shared" si="7"/>
        <v>726.83</v>
      </c>
      <c r="BH6" s="36">
        <f t="shared" si="7"/>
        <v>711.78</v>
      </c>
      <c r="BI6" s="36">
        <f t="shared" si="7"/>
        <v>689.54</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109.43</v>
      </c>
      <c r="BQ6" s="36">
        <f t="shared" ref="BQ6:BY6" si="8">IF(BQ7="",NA(),BQ7)</f>
        <v>71.790000000000006</v>
      </c>
      <c r="BR6" s="36">
        <f t="shared" si="8"/>
        <v>87.89</v>
      </c>
      <c r="BS6" s="36">
        <f t="shared" si="8"/>
        <v>82.82</v>
      </c>
      <c r="BT6" s="36">
        <f t="shared" si="8"/>
        <v>86.62</v>
      </c>
      <c r="BU6" s="36">
        <f t="shared" si="8"/>
        <v>90.69</v>
      </c>
      <c r="BV6" s="36">
        <f t="shared" si="8"/>
        <v>90.64</v>
      </c>
      <c r="BW6" s="36">
        <f t="shared" si="8"/>
        <v>93.66</v>
      </c>
      <c r="BX6" s="36">
        <f t="shared" si="8"/>
        <v>92.76</v>
      </c>
      <c r="BY6" s="36">
        <f t="shared" si="8"/>
        <v>93.28</v>
      </c>
      <c r="BZ6" s="35" t="str">
        <f>IF(BZ7="","",IF(BZ7="-","【-】","【"&amp;SUBSTITUTE(TEXT(BZ7,"#,##0.00"),"-","△")&amp;"】"))</f>
        <v>【105.59】</v>
      </c>
      <c r="CA6" s="36">
        <f>IF(CA7="",NA(),CA7)</f>
        <v>259.44</v>
      </c>
      <c r="CB6" s="36">
        <f t="shared" ref="CB6:CJ6" si="9">IF(CB7="",NA(),CB7)</f>
        <v>335.08</v>
      </c>
      <c r="CC6" s="36">
        <f t="shared" si="9"/>
        <v>299.58999999999997</v>
      </c>
      <c r="CD6" s="36">
        <f t="shared" si="9"/>
        <v>318.38</v>
      </c>
      <c r="CE6" s="36">
        <f t="shared" si="9"/>
        <v>304.70999999999998</v>
      </c>
      <c r="CF6" s="36">
        <f t="shared" si="9"/>
        <v>211.08</v>
      </c>
      <c r="CG6" s="36">
        <f t="shared" si="9"/>
        <v>213.52</v>
      </c>
      <c r="CH6" s="36">
        <f t="shared" si="9"/>
        <v>208.21</v>
      </c>
      <c r="CI6" s="36">
        <f t="shared" si="9"/>
        <v>208.67</v>
      </c>
      <c r="CJ6" s="36">
        <f t="shared" si="9"/>
        <v>208.29</v>
      </c>
      <c r="CK6" s="35" t="str">
        <f>IF(CK7="","",IF(CK7="-","【-】","【"&amp;SUBSTITUTE(TEXT(CK7,"#,##0.00"),"-","△")&amp;"】"))</f>
        <v>【163.27】</v>
      </c>
      <c r="CL6" s="36">
        <f>IF(CL7="",NA(),CL7)</f>
        <v>38.61</v>
      </c>
      <c r="CM6" s="36">
        <f t="shared" ref="CM6:CU6" si="10">IF(CM7="",NA(),CM7)</f>
        <v>38.53</v>
      </c>
      <c r="CN6" s="36">
        <f t="shared" si="10"/>
        <v>38.01</v>
      </c>
      <c r="CO6" s="36">
        <f t="shared" si="10"/>
        <v>38.85</v>
      </c>
      <c r="CP6" s="36">
        <f t="shared" si="10"/>
        <v>36.6</v>
      </c>
      <c r="CQ6" s="36">
        <f t="shared" si="10"/>
        <v>49.69</v>
      </c>
      <c r="CR6" s="36">
        <f t="shared" si="10"/>
        <v>49.77</v>
      </c>
      <c r="CS6" s="36">
        <f t="shared" si="10"/>
        <v>49.22</v>
      </c>
      <c r="CT6" s="36">
        <f t="shared" si="10"/>
        <v>49.08</v>
      </c>
      <c r="CU6" s="36">
        <f t="shared" si="10"/>
        <v>49.32</v>
      </c>
      <c r="CV6" s="35" t="str">
        <f>IF(CV7="","",IF(CV7="-","【-】","【"&amp;SUBSTITUTE(TEXT(CV7,"#,##0.00"),"-","△")&amp;"】"))</f>
        <v>【59.94】</v>
      </c>
      <c r="CW6" s="36">
        <f>IF(CW7="",NA(),CW7)</f>
        <v>82.95</v>
      </c>
      <c r="CX6" s="36">
        <f t="shared" ref="CX6:DF6" si="11">IF(CX7="",NA(),CX7)</f>
        <v>75.39</v>
      </c>
      <c r="CY6" s="36">
        <f t="shared" si="11"/>
        <v>74.150000000000006</v>
      </c>
      <c r="CZ6" s="36">
        <f t="shared" si="11"/>
        <v>71.61</v>
      </c>
      <c r="DA6" s="36">
        <f t="shared" si="11"/>
        <v>76.31</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42.53</v>
      </c>
      <c r="DI6" s="36">
        <f t="shared" ref="DI6:DQ6" si="12">IF(DI7="",NA(),DI7)</f>
        <v>44.23</v>
      </c>
      <c r="DJ6" s="36">
        <f t="shared" si="12"/>
        <v>45.73</v>
      </c>
      <c r="DK6" s="36">
        <f t="shared" si="12"/>
        <v>47.35</v>
      </c>
      <c r="DL6" s="36">
        <f t="shared" si="12"/>
        <v>48.9</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5">
        <f t="shared" ref="DT6:EB6" si="13">IF(DT7="",NA(),DT7)</f>
        <v>0</v>
      </c>
      <c r="DU6" s="35">
        <f t="shared" si="13"/>
        <v>0</v>
      </c>
      <c r="DV6" s="36">
        <f t="shared" si="13"/>
        <v>3.27</v>
      </c>
      <c r="DW6" s="36">
        <f t="shared" si="13"/>
        <v>3.27</v>
      </c>
      <c r="DX6" s="36">
        <f t="shared" si="13"/>
        <v>8.41</v>
      </c>
      <c r="DY6" s="36">
        <f t="shared" si="13"/>
        <v>8.7200000000000006</v>
      </c>
      <c r="DZ6" s="36">
        <f t="shared" si="13"/>
        <v>9.86</v>
      </c>
      <c r="EA6" s="36">
        <f t="shared" si="13"/>
        <v>11.16</v>
      </c>
      <c r="EB6" s="36">
        <f t="shared" si="13"/>
        <v>12.43</v>
      </c>
      <c r="EC6" s="35" t="str">
        <f>IF(EC7="","",IF(EC7="-","【-】","【"&amp;SUBSTITUTE(TEXT(EC7,"#,##0.00"),"-","△")&amp;"】"))</f>
        <v>【15.00】</v>
      </c>
      <c r="ED6" s="36">
        <f>IF(ED7="",NA(),ED7)</f>
        <v>3.06</v>
      </c>
      <c r="EE6" s="36">
        <f t="shared" ref="EE6:EM6" si="14">IF(EE7="",NA(),EE7)</f>
        <v>0.5</v>
      </c>
      <c r="EF6" s="36">
        <f t="shared" si="14"/>
        <v>1.02</v>
      </c>
      <c r="EG6" s="36">
        <f t="shared" si="14"/>
        <v>0.4</v>
      </c>
      <c r="EH6" s="36">
        <f t="shared" si="14"/>
        <v>0.53</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43249</v>
      </c>
      <c r="D7" s="38">
        <v>46</v>
      </c>
      <c r="E7" s="38">
        <v>1</v>
      </c>
      <c r="F7" s="38">
        <v>0</v>
      </c>
      <c r="G7" s="38">
        <v>1</v>
      </c>
      <c r="H7" s="38" t="s">
        <v>105</v>
      </c>
      <c r="I7" s="38" t="s">
        <v>106</v>
      </c>
      <c r="J7" s="38" t="s">
        <v>107</v>
      </c>
      <c r="K7" s="38" t="s">
        <v>108</v>
      </c>
      <c r="L7" s="38" t="s">
        <v>109</v>
      </c>
      <c r="M7" s="38"/>
      <c r="N7" s="39" t="s">
        <v>110</v>
      </c>
      <c r="O7" s="39">
        <v>53.61</v>
      </c>
      <c r="P7" s="39">
        <v>94.38</v>
      </c>
      <c r="Q7" s="39">
        <v>4374</v>
      </c>
      <c r="R7" s="39">
        <v>9086</v>
      </c>
      <c r="S7" s="39">
        <v>270.77</v>
      </c>
      <c r="T7" s="39">
        <v>33.56</v>
      </c>
      <c r="U7" s="39">
        <v>8535</v>
      </c>
      <c r="V7" s="39">
        <v>47.31</v>
      </c>
      <c r="W7" s="39">
        <v>180.41</v>
      </c>
      <c r="X7" s="39">
        <v>124.36</v>
      </c>
      <c r="Y7" s="39">
        <v>86.04</v>
      </c>
      <c r="Z7" s="39">
        <v>95.14</v>
      </c>
      <c r="AA7" s="39">
        <v>100.2</v>
      </c>
      <c r="AB7" s="39">
        <v>103.6</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4003.86</v>
      </c>
      <c r="AU7" s="39">
        <v>4437.04</v>
      </c>
      <c r="AV7" s="39">
        <v>450.81</v>
      </c>
      <c r="AW7" s="39">
        <v>404.31</v>
      </c>
      <c r="AX7" s="39">
        <v>394.17</v>
      </c>
      <c r="AY7" s="39">
        <v>1002.64</v>
      </c>
      <c r="AZ7" s="39">
        <v>1164.51</v>
      </c>
      <c r="BA7" s="39">
        <v>434.72</v>
      </c>
      <c r="BB7" s="39">
        <v>416.14</v>
      </c>
      <c r="BC7" s="39">
        <v>371.89</v>
      </c>
      <c r="BD7" s="39">
        <v>262.87</v>
      </c>
      <c r="BE7" s="39">
        <v>616.79</v>
      </c>
      <c r="BF7" s="39">
        <v>795.16</v>
      </c>
      <c r="BG7" s="39">
        <v>726.83</v>
      </c>
      <c r="BH7" s="39">
        <v>711.78</v>
      </c>
      <c r="BI7" s="39">
        <v>689.54</v>
      </c>
      <c r="BJ7" s="39">
        <v>520.29999999999995</v>
      </c>
      <c r="BK7" s="39">
        <v>498.27</v>
      </c>
      <c r="BL7" s="39">
        <v>495.76</v>
      </c>
      <c r="BM7" s="39">
        <v>487.22</v>
      </c>
      <c r="BN7" s="39">
        <v>483.11</v>
      </c>
      <c r="BO7" s="39">
        <v>270.87</v>
      </c>
      <c r="BP7" s="39">
        <v>109.43</v>
      </c>
      <c r="BQ7" s="39">
        <v>71.790000000000006</v>
      </c>
      <c r="BR7" s="39">
        <v>87.89</v>
      </c>
      <c r="BS7" s="39">
        <v>82.82</v>
      </c>
      <c r="BT7" s="39">
        <v>86.62</v>
      </c>
      <c r="BU7" s="39">
        <v>90.69</v>
      </c>
      <c r="BV7" s="39">
        <v>90.64</v>
      </c>
      <c r="BW7" s="39">
        <v>93.66</v>
      </c>
      <c r="BX7" s="39">
        <v>92.76</v>
      </c>
      <c r="BY7" s="39">
        <v>93.28</v>
      </c>
      <c r="BZ7" s="39">
        <v>105.59</v>
      </c>
      <c r="CA7" s="39">
        <v>259.44</v>
      </c>
      <c r="CB7" s="39">
        <v>335.08</v>
      </c>
      <c r="CC7" s="39">
        <v>299.58999999999997</v>
      </c>
      <c r="CD7" s="39">
        <v>318.38</v>
      </c>
      <c r="CE7" s="39">
        <v>304.70999999999998</v>
      </c>
      <c r="CF7" s="39">
        <v>211.08</v>
      </c>
      <c r="CG7" s="39">
        <v>213.52</v>
      </c>
      <c r="CH7" s="39">
        <v>208.21</v>
      </c>
      <c r="CI7" s="39">
        <v>208.67</v>
      </c>
      <c r="CJ7" s="39">
        <v>208.29</v>
      </c>
      <c r="CK7" s="39">
        <v>163.27000000000001</v>
      </c>
      <c r="CL7" s="39">
        <v>38.61</v>
      </c>
      <c r="CM7" s="39">
        <v>38.53</v>
      </c>
      <c r="CN7" s="39">
        <v>38.01</v>
      </c>
      <c r="CO7" s="39">
        <v>38.85</v>
      </c>
      <c r="CP7" s="39">
        <v>36.6</v>
      </c>
      <c r="CQ7" s="39">
        <v>49.69</v>
      </c>
      <c r="CR7" s="39">
        <v>49.77</v>
      </c>
      <c r="CS7" s="39">
        <v>49.22</v>
      </c>
      <c r="CT7" s="39">
        <v>49.08</v>
      </c>
      <c r="CU7" s="39">
        <v>49.32</v>
      </c>
      <c r="CV7" s="39">
        <v>59.94</v>
      </c>
      <c r="CW7" s="39">
        <v>82.95</v>
      </c>
      <c r="CX7" s="39">
        <v>75.39</v>
      </c>
      <c r="CY7" s="39">
        <v>74.150000000000006</v>
      </c>
      <c r="CZ7" s="39">
        <v>71.61</v>
      </c>
      <c r="DA7" s="39">
        <v>76.31</v>
      </c>
      <c r="DB7" s="39">
        <v>80.010000000000005</v>
      </c>
      <c r="DC7" s="39">
        <v>79.98</v>
      </c>
      <c r="DD7" s="39">
        <v>79.48</v>
      </c>
      <c r="DE7" s="39">
        <v>79.3</v>
      </c>
      <c r="DF7" s="39">
        <v>79.34</v>
      </c>
      <c r="DG7" s="39">
        <v>90.22</v>
      </c>
      <c r="DH7" s="39">
        <v>42.53</v>
      </c>
      <c r="DI7" s="39">
        <v>44.23</v>
      </c>
      <c r="DJ7" s="39">
        <v>45.73</v>
      </c>
      <c r="DK7" s="39">
        <v>47.35</v>
      </c>
      <c r="DL7" s="39">
        <v>48.9</v>
      </c>
      <c r="DM7" s="39">
        <v>35.18</v>
      </c>
      <c r="DN7" s="39">
        <v>36.43</v>
      </c>
      <c r="DO7" s="39">
        <v>46.12</v>
      </c>
      <c r="DP7" s="39">
        <v>47.44</v>
      </c>
      <c r="DQ7" s="39">
        <v>48.3</v>
      </c>
      <c r="DR7" s="39">
        <v>47.91</v>
      </c>
      <c r="DS7" s="39">
        <v>0</v>
      </c>
      <c r="DT7" s="39">
        <v>0</v>
      </c>
      <c r="DU7" s="39">
        <v>0</v>
      </c>
      <c r="DV7" s="39">
        <v>3.27</v>
      </c>
      <c r="DW7" s="39">
        <v>3.27</v>
      </c>
      <c r="DX7" s="39">
        <v>8.41</v>
      </c>
      <c r="DY7" s="39">
        <v>8.7200000000000006</v>
      </c>
      <c r="DZ7" s="39">
        <v>9.86</v>
      </c>
      <c r="EA7" s="39">
        <v>11.16</v>
      </c>
      <c r="EB7" s="39">
        <v>12.43</v>
      </c>
      <c r="EC7" s="39">
        <v>15</v>
      </c>
      <c r="ED7" s="39">
        <v>3.06</v>
      </c>
      <c r="EE7" s="39">
        <v>0.5</v>
      </c>
      <c r="EF7" s="39">
        <v>1.02</v>
      </c>
      <c r="EG7" s="39">
        <v>0.4</v>
      </c>
      <c r="EH7" s="39">
        <v>0.53</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2018-02-08T06:40:21Z</cp:lastPrinted>
  <dcterms:created xsi:type="dcterms:W3CDTF">2017-12-25T01:21:48Z</dcterms:created>
  <dcterms:modified xsi:type="dcterms:W3CDTF">2018-02-08T06:40:23Z</dcterms:modified>
  <cp:category/>
</cp:coreProperties>
</file>