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v-f007\共有\12上下水道課\12 下水道班\00 下水庶務\043 財政課提出資料\経営比較分析\H29\"/>
    </mc:Choice>
  </mc:AlternateContent>
  <workbookProtection workbookPassword="B319" lockStructure="1"/>
  <bookViews>
    <workbookView xWindow="0" yWindow="0" windowWidth="19200" windowHeight="115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<sst xmlns="http://schemas.openxmlformats.org/spreadsheetml/2006/main" count="245" uniqueCount="125">
  <si>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</si>
  <si>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</si>
  <si>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</si>
  <si>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</si>
  <si>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</si>
  <si>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</si>
  <si>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</si>
  <si>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</si>
  <si>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</si>
  <si>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</si>
  <si>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</si>
  <si>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</si>
  <si>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</si>
  <si>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</si>
  <si>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</si>
  <si>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</si>
  <si>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</si>
  <si>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</si>
  <si>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</si>
  <si>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</si>
  <si>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</si>
  <si>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</si>
  <si>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</si>
  <si>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</si>
  <si>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</si>
  <si>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</si>
  <si>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</si>
  <si>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</si>
  <si>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</si>
  <si>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</si>
  <si>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</si>
  <si>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</si>
  <si>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</si>
  <si>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</si>
  <si>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</si>
  <si>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</si>
  <si>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</si>
  <si>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</si>
  <si>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</si>
  <si>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</si>
  <si>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</si>
  <si>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</si>
  <si>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</si>
  <si>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</si>
  <si>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</si>
  <si>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</si>
  <si>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</si>
  <si>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</si>
  <si>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</si>
  <si>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</si>
  <si>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</si>
  <si>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</si>
  <si>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</si>
  <si>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</si>
  <si>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</si>
  <si>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</si>
  <si>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</si>
  <si>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</si>
  <si>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</si>
  <si>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</si>
  <si>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</si>
  <si>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</si>
  <si>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</si>
  <si>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</si>
  <si>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</si>
  <si>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</si>
  <si>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</si>
  <si>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</si>
  <si>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</si>
  <si>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</si>
  <si>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</si>
  <si>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</si>
  <si>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</si>
  <si>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</si>
  <si>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</si>
  <si>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</si>
  <si>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</si>
  <si>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</si>
  <si>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</si>
  <si>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</si>
  <si>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</si>
  <si>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</si>
  <si>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</si>
  <si>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</si>
  <si>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</si>
  <si>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</si>
  <si>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</si>
  <si>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</si>
  <si>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</si>
  <si>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</si>
  <si>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</si>
  <si>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</si>
  <si>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</si>
  <si>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</si>
  <si>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</si>
  <si>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</si>
  <si>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</si>
  <si>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</si>
  <si>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</si>
  <si>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</si>
  <si>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</si>
  <si>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</si>
  <si>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</si>
  <si>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</si>
  <si>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</si>
  <si>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</si>
  <si>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</si>
  <si>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</si>
  <si>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</si>
  <si>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柴田町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</si>
  <si>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</si>
  <si>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</si>
  <si>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</si>
  <si>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</si>
  <si>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</si>
  <si>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</si>
  <si>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</si>
  <si>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</si>
  <si>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</si>
  <si>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</si>
  <si>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</si>
  <si>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</si>
  <si>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平成28年度の経営については、収益的収支比率が84.51％、経費回収率が92.65％と前年に引き続きよくなっているものの、基準値（100％以上が好ましいとされている）より低い結果となりました。
　企業債残高対事業規模比率は、類似団体、全国平均と比べて高い数値となりました。企業債残高は平成16年度から毎年減少していますが、計画的な整備、適切な料金の設定が課題となります。
　汚水処理原価は、前年に引き続き低い数値となりましたが、類似団体と比べると高い数値となっています。今後も有収水量の増加のため、効率的な事業を進めていく必要があります。
　水洗化率は前年よりも微減となりましたが、類似団体と比較すると高い数値となっています。新規の水洗化戸数は増えているため、更に接続促進に努めます。
</t>
    <rPh sb="1" eb="3">
      <t>ヘイセイ</t>
    </rPh>
    <rPh sb="5" eb="7">
      <t>ネンド</t>
    </rPh>
    <rPh sb="8" eb="10">
      <t>ケイエイ</t>
    </rPh>
    <rPh sb="16" eb="19">
      <t>シュウエキテキ</t>
    </rPh>
    <rPh sb="19" eb="21">
      <t>シュウシ</t>
    </rPh>
    <rPh sb="21" eb="23">
      <t>ヒリツ</t>
    </rPh>
    <rPh sb="31" eb="33">
      <t>ケイヒ</t>
    </rPh>
    <rPh sb="33" eb="35">
      <t>カイシュウ</t>
    </rPh>
    <rPh sb="35" eb="36">
      <t>リツ</t>
    </rPh>
    <rPh sb="44" eb="46">
      <t>ゼンネン</t>
    </rPh>
    <rPh sb="47" eb="48">
      <t>ヒ</t>
    </rPh>
    <rPh sb="49" eb="50">
      <t>ツヅ</t>
    </rPh>
    <rPh sb="62" eb="65">
      <t>キジュンチ</t>
    </rPh>
    <rPh sb="70" eb="72">
      <t>イジョウ</t>
    </rPh>
    <rPh sb="73" eb="74">
      <t>コノ</t>
    </rPh>
    <rPh sb="86" eb="87">
      <t>ヒク</t>
    </rPh>
    <rPh sb="88" eb="90">
      <t>ケッカ</t>
    </rPh>
    <rPh sb="99" eb="101">
      <t>キギョウ</t>
    </rPh>
    <rPh sb="101" eb="102">
      <t>サイ</t>
    </rPh>
    <rPh sb="102" eb="104">
      <t>ザンダカ</t>
    </rPh>
    <rPh sb="104" eb="105">
      <t>タイ</t>
    </rPh>
    <rPh sb="105" eb="107">
      <t>ジギョウ</t>
    </rPh>
    <rPh sb="107" eb="109">
      <t>キボ</t>
    </rPh>
    <rPh sb="109" eb="111">
      <t>ヒリツ</t>
    </rPh>
    <rPh sb="113" eb="115">
      <t>ルイジ</t>
    </rPh>
    <rPh sb="115" eb="117">
      <t>ダンタイ</t>
    </rPh>
    <rPh sb="118" eb="120">
      <t>ゼンコク</t>
    </rPh>
    <rPh sb="120" eb="122">
      <t>ヘイキン</t>
    </rPh>
    <rPh sb="123" eb="124">
      <t>クラ</t>
    </rPh>
    <rPh sb="126" eb="127">
      <t>タカ</t>
    </rPh>
    <rPh sb="128" eb="130">
      <t>スウチ</t>
    </rPh>
    <rPh sb="143" eb="145">
      <t>ヘイセイ</t>
    </rPh>
    <rPh sb="147" eb="149">
      <t>ネンド</t>
    </rPh>
    <rPh sb="162" eb="165">
      <t>ケイカクテキ</t>
    </rPh>
    <rPh sb="166" eb="168">
      <t>セイビ</t>
    </rPh>
    <rPh sb="169" eb="171">
      <t>テキセツ</t>
    </rPh>
    <rPh sb="172" eb="174">
      <t>リョウキン</t>
    </rPh>
    <rPh sb="175" eb="177">
      <t>セッテイ</t>
    </rPh>
    <rPh sb="178" eb="180">
      <t>カダイ</t>
    </rPh>
    <rPh sb="188" eb="190">
      <t>オスイ</t>
    </rPh>
    <rPh sb="190" eb="192">
      <t>ショリ</t>
    </rPh>
    <rPh sb="196" eb="198">
      <t>ゼンネン</t>
    </rPh>
    <rPh sb="199" eb="200">
      <t>ヒ</t>
    </rPh>
    <rPh sb="201" eb="202">
      <t>ツヅ</t>
    </rPh>
    <rPh sb="203" eb="204">
      <t>ヒク</t>
    </rPh>
    <rPh sb="205" eb="207">
      <t>スウチ</t>
    </rPh>
    <rPh sb="215" eb="217">
      <t>ルイジ</t>
    </rPh>
    <rPh sb="217" eb="219">
      <t>ダンタイ</t>
    </rPh>
    <rPh sb="220" eb="221">
      <t>クラ</t>
    </rPh>
    <rPh sb="224" eb="225">
      <t>タカ</t>
    </rPh>
    <rPh sb="226" eb="228">
      <t>スウチ</t>
    </rPh>
    <rPh sb="236" eb="238">
      <t>コンゴ</t>
    </rPh>
    <rPh sb="239" eb="240">
      <t>ユウ</t>
    </rPh>
    <rPh sb="240" eb="241">
      <t>シュウ</t>
    </rPh>
    <rPh sb="241" eb="243">
      <t>スイリョウ</t>
    </rPh>
    <rPh sb="244" eb="246">
      <t>ゾウカ</t>
    </rPh>
    <rPh sb="250" eb="253">
      <t>コウリツテキ</t>
    </rPh>
    <rPh sb="254" eb="256">
      <t>ジギョウ</t>
    </rPh>
    <rPh sb="257" eb="258">
      <t>スス</t>
    </rPh>
    <rPh sb="262" eb="264">
      <t>ヒツヨウ</t>
    </rPh>
    <rPh sb="272" eb="275">
      <t>スイセンカ</t>
    </rPh>
    <rPh sb="275" eb="276">
      <t>リツ</t>
    </rPh>
    <rPh sb="277" eb="279">
      <t>ゼンネン</t>
    </rPh>
    <rPh sb="282" eb="284">
      <t>ビゲン</t>
    </rPh>
    <rPh sb="292" eb="294">
      <t>ルイジ</t>
    </rPh>
    <rPh sb="294" eb="296">
      <t>ダンタイ</t>
    </rPh>
    <rPh sb="297" eb="299">
      <t>ヒカク</t>
    </rPh>
    <rPh sb="302" eb="303">
      <t>タカ</t>
    </rPh>
    <rPh sb="304" eb="306">
      <t>スウチ</t>
    </rPh>
    <rPh sb="314" eb="316">
      <t>シンキ</t>
    </rPh>
    <rPh sb="317" eb="320">
      <t>スイセンカ</t>
    </rPh>
    <rPh sb="320" eb="322">
      <t>コスウ</t>
    </rPh>
    <rPh sb="323" eb="324">
      <t>フ</t>
    </rPh>
    <rPh sb="331" eb="332">
      <t>サラ</t>
    </rPh>
    <rPh sb="333" eb="335">
      <t>セツゾク</t>
    </rPh>
    <rPh sb="335" eb="337">
      <t>ソクシン</t>
    </rPh>
    <rPh sb="338" eb="339">
      <t>ツト</t>
    </rPh>
    <phoneticPr fontId="4"/>
  </si>
  <si>
    <t>　柴田町の公共下水道事業は、昭和50年代より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rPh sb="1" eb="3">
      <t>ヘイセイ</t>
    </rPh>
    <rPh sb="5" eb="7">
      <t>ネンド</t>
    </rPh>
    <rPh sb="8" eb="10">
      <t>ケイエイ</t>
    </rPh>
    <rPh sb="16" eb="19">
      <t>シュウエキテキ</t>
    </rPh>
    <rPh sb="19" eb="21">
      <t>シュウシ</t>
    </rPh>
    <rPh sb="21" eb="23">
      <t>ヒリツ</t>
    </rPh>
    <rPh sb="31" eb="33">
      <t>ケイヒ</t>
    </rPh>
    <rPh sb="33" eb="35">
      <t>カイシュウ</t>
    </rPh>
    <rPh sb="35" eb="36">
      <t>リツ</t>
    </rPh>
    <rPh sb="44" eb="46">
      <t>ゼンネン</t>
    </rPh>
    <rPh sb="47" eb="48">
      <t>ヒ</t>
    </rPh>
    <rPh sb="49" eb="50">
      <t>ツヅ</t>
    </rPh>
    <rPh sb="62" eb="65">
      <t>キジュンチ</t>
    </rPh>
    <rPh sb="70" eb="72">
      <t>イジョウ</t>
    </rPh>
    <rPh sb="73" eb="74">
      <t>コノ</t>
    </rPh>
    <rPh sb="86" eb="87">
      <t>ヒク</t>
    </rPh>
    <rPh sb="88" eb="90">
      <t>ケッカ</t>
    </rPh>
    <rPh sb="99" eb="101">
      <t>キギョウ</t>
    </rPh>
    <rPh sb="101" eb="102">
      <t>サイ</t>
    </rPh>
    <rPh sb="102" eb="104">
      <t>ザンダカ</t>
    </rPh>
    <rPh sb="104" eb="105">
      <t>タイ</t>
    </rPh>
    <rPh sb="105" eb="107">
      <t>ジギョウ</t>
    </rPh>
    <rPh sb="107" eb="109">
      <t>キボ</t>
    </rPh>
    <rPh sb="109" eb="111">
      <t>ヒリツ</t>
    </rPh>
    <rPh sb="113" eb="115">
      <t>ルイジ</t>
    </rPh>
    <rPh sb="126" eb="128">
      <t>ヘイキン</t>
    </rPh>
    <rPh sb="129" eb="130">
      <t>クラ</t>
    </rPh>
    <rPh sb="132" eb="133">
      <t>タカ</t>
    </rPh>
    <rPh sb="134" eb="136">
      <t>スウチ</t>
    </rPh>
    <rPh sb="149" eb="151">
      <t>ヘイセイネンドケイカクテキセイビテキセツリョウキンセッテイカダイオスイショリゼンネンヒツヅヒクスウチルイジダンタイクラタカスウチコンゴユウシュウスイリョウゾウカコウリツテキジギョウススヒツヨウスイセンカリツゼンネンビゲンルイジダンタイヒカクタカスウチシンキスイセンカコスウフサラセツゾクソクシンツト</t>
    </rPh>
    <phoneticPr fontId="4"/>
  </si>
  <si>
    <t>　全体的には数値の改善の傾向が見られるものの、類似団体平均に及ばない指標もあるため、平成32年度からの公営企業会計への移行を見据えて効率的な事業を進め、使用料収入の増加につながるよう水洗化の向上を目指します。
　また、一般会計繰入金に依存しないような事業の執行とともに、使用料の適正な料金設定の見直しを行っていく必要があります。</t>
    <rPh sb="1" eb="4">
      <t>ゼンタイテキ</t>
    </rPh>
    <rPh sb="6" eb="8">
      <t>スウチ</t>
    </rPh>
    <rPh sb="9" eb="11">
      <t>カイゼン</t>
    </rPh>
    <rPh sb="12" eb="14">
      <t>ケイコウ</t>
    </rPh>
    <rPh sb="15" eb="16">
      <t>ミ</t>
    </rPh>
    <rPh sb="23" eb="25">
      <t>ルイジ</t>
    </rPh>
    <rPh sb="25" eb="27">
      <t>ダンタイ</t>
    </rPh>
    <rPh sb="27" eb="29">
      <t>ヘイキン</t>
    </rPh>
    <rPh sb="30" eb="31">
      <t>オヨ</t>
    </rPh>
    <rPh sb="34" eb="36">
      <t>シヒョウ</t>
    </rPh>
    <rPh sb="42" eb="44">
      <t>ヘイセイ</t>
    </rPh>
    <rPh sb="46" eb="48">
      <t>ネンド</t>
    </rPh>
    <rPh sb="51" eb="53">
      <t>コウエイ</t>
    </rPh>
    <rPh sb="76" eb="78">
      <t>シヨウ</t>
    </rPh>
    <rPh sb="78" eb="79">
      <t>リョウ</t>
    </rPh>
    <rPh sb="79" eb="81">
      <t>シュウニュウ</t>
    </rPh>
    <rPh sb="82" eb="84">
      <t>ゾウカ</t>
    </rPh>
    <rPh sb="91" eb="94">
      <t>スイセンカ</t>
    </rPh>
    <rPh sb="95" eb="97">
      <t>コウジョウ</t>
    </rPh>
    <rPh sb="98" eb="100">
      <t>メザ</t>
    </rPh>
    <rPh sb="109" eb="111">
      <t>イッパン</t>
    </rPh>
    <rPh sb="111" eb="113">
      <t>カイケイ</t>
    </rPh>
    <rPh sb="113" eb="115">
      <t>クリイレ</t>
    </rPh>
    <rPh sb="115" eb="116">
      <t>キン</t>
    </rPh>
    <rPh sb="117" eb="119">
      <t>イゾン</t>
    </rPh>
    <rPh sb="125" eb="127">
      <t>ジギョウ</t>
    </rPh>
    <rPh sb="128" eb="130">
      <t>シッコウ</t>
    </rPh>
    <rPh sb="135" eb="137">
      <t>シヨウ</t>
    </rPh>
    <rPh sb="137" eb="138">
      <t>リョウ</t>
    </rPh>
    <rPh sb="139" eb="141">
      <t>テキセイ</t>
    </rPh>
    <rPh sb="142" eb="144">
      <t>リョウキン</t>
    </rPh>
    <rPh sb="144" eb="146">
      <t>セッテイ</t>
    </rPh>
    <rPh sb="147" eb="149">
      <t>ミナオ</t>
    </rPh>
    <rPh sb="151" eb="152">
      <t>オコナ</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</si>
</sst>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0.3</c:v>
                </c:pt>
                <c:pt idx="2" formatCode="#,##0.00;&quot;△&quot;#,##0.00">
                  <c:v>0</c:v>
                </c:pt>
                <c:pt idx="3">
                  <c:v>0.05</c:v>
                </c:pt>
                <c:pt idx="4">
                  <c:v>0.15</c:v>
                </c:pt>
              </c:numCache>
            </c:numRef>
          </c:val>
        </c:ser>
        <c:dLbls>
          <c:showLegendKey val="0"/>
          <c:showVal val="0"/>
          <c:showCatName val="0"/>
          <c:showSerName val="0"/>
          <c:showPercent val="0"/>
          <c:showBubbleSize val="0"/>
        </c:dLbls>
        <c:gapWidth val="150"/>
        <c:axId val="235282016"/>
        <c:axId val="2353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0.11</c:v>
                </c:pt>
                <c:pt idx="3">
                  <c:v>0.09</c:v>
                </c:pt>
                <c:pt idx="4">
                  <c:v>0.19</c:v>
                </c:pt>
              </c:numCache>
            </c:numRef>
          </c:val>
          <c:smooth val="0"/>
        </c:ser>
        <c:dLbls>
          <c:showLegendKey val="0"/>
          <c:showVal val="0"/>
          <c:showCatName val="0"/>
          <c:showSerName val="0"/>
          <c:showPercent val="0"/>
          <c:showBubbleSize val="0"/>
        </c:dLbls>
        <c:marker val="1"/>
        <c:smooth val="0"/>
        <c:axId val="235282016"/>
        <c:axId val="235314944"/>
      </c:lineChart>
      <c:dateAx>
        <c:axId val="235282016"/>
        <c:scaling>
          <c:orientation val="minMax"/>
        </c:scaling>
        <c:delete val="1"/>
        <c:axPos val="b"/>
        <c:numFmt formatCode="ge" sourceLinked="1"/>
        <c:majorTickMark val="none"/>
        <c:minorTickMark val="none"/>
        <c:tickLblPos val="none"/>
        <c:crossAx val="235314944"/>
        <c:crosses val="autoZero"/>
        <c:auto val="1"/>
        <c:lblOffset val="100"/>
        <c:baseTimeUnit val="years"/>
      </c:dateAx>
      <c:valAx>
        <c:axId val="235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048080"/>
        <c:axId val="23604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64.23</c:v>
                </c:pt>
                <c:pt idx="3">
                  <c:v>59.4</c:v>
                </c:pt>
                <c:pt idx="4">
                  <c:v>59.35</c:v>
                </c:pt>
              </c:numCache>
            </c:numRef>
          </c:val>
          <c:smooth val="0"/>
        </c:ser>
        <c:dLbls>
          <c:showLegendKey val="0"/>
          <c:showVal val="0"/>
          <c:showCatName val="0"/>
          <c:showSerName val="0"/>
          <c:showPercent val="0"/>
          <c:showBubbleSize val="0"/>
        </c:dLbls>
        <c:marker val="1"/>
        <c:smooth val="0"/>
        <c:axId val="236048080"/>
        <c:axId val="236048472"/>
      </c:lineChart>
      <c:dateAx>
        <c:axId val="236048080"/>
        <c:scaling>
          <c:orientation val="minMax"/>
        </c:scaling>
        <c:delete val="1"/>
        <c:axPos val="b"/>
        <c:numFmt formatCode="ge" sourceLinked="1"/>
        <c:majorTickMark val="none"/>
        <c:minorTickMark val="none"/>
        <c:tickLblPos val="none"/>
        <c:crossAx val="236048472"/>
        <c:crosses val="autoZero"/>
        <c:auto val="1"/>
        <c:lblOffset val="100"/>
        <c:baseTimeUnit val="years"/>
      </c:dateAx>
      <c:valAx>
        <c:axId val="23604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91.06</c:v>
                </c:pt>
                <c:pt idx="1">
                  <c:v>91.43</c:v>
                </c:pt>
                <c:pt idx="2">
                  <c:v>92.11</c:v>
                </c:pt>
                <c:pt idx="3">
                  <c:v>92.3</c:v>
                </c:pt>
                <c:pt idx="4">
                  <c:v>91.71</c:v>
                </c:pt>
              </c:numCache>
            </c:numRef>
          </c:val>
        </c:ser>
        <c:dLbls>
          <c:showLegendKey val="0"/>
          <c:showVal val="0"/>
          <c:showCatName val="0"/>
          <c:showSerName val="0"/>
          <c:showPercent val="0"/>
          <c:showBubbleSize val="0"/>
        </c:dLbls>
        <c:gapWidth val="150"/>
        <c:axId val="236049648"/>
        <c:axId val="23605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90.22</c:v>
                </c:pt>
                <c:pt idx="3">
                  <c:v>89.81</c:v>
                </c:pt>
                <c:pt idx="4">
                  <c:v>89.88</c:v>
                </c:pt>
              </c:numCache>
            </c:numRef>
          </c:val>
          <c:smooth val="0"/>
        </c:ser>
        <c:dLbls>
          <c:showLegendKey val="0"/>
          <c:showVal val="0"/>
          <c:showCatName val="0"/>
          <c:showSerName val="0"/>
          <c:showPercent val="0"/>
          <c:showBubbleSize val="0"/>
        </c:dLbls>
        <c:marker val="1"/>
        <c:smooth val="0"/>
        <c:axId val="236049648"/>
        <c:axId val="236050040"/>
      </c:lineChart>
      <c:dateAx>
        <c:axId val="236049648"/>
        <c:scaling>
          <c:orientation val="minMax"/>
        </c:scaling>
        <c:delete val="1"/>
        <c:axPos val="b"/>
        <c:numFmt formatCode="ge" sourceLinked="1"/>
        <c:majorTickMark val="none"/>
        <c:minorTickMark val="none"/>
        <c:tickLblPos val="none"/>
        <c:crossAx val="236050040"/>
        <c:crosses val="autoZero"/>
        <c:auto val="1"/>
        <c:lblOffset val="100"/>
        <c:baseTimeUnit val="years"/>
      </c:dateAx>
      <c:valAx>
        <c:axId val="23605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88.26</c:v>
                </c:pt>
                <c:pt idx="1">
                  <c:v>79.86</c:v>
                </c:pt>
                <c:pt idx="2">
                  <c:v>80.97</c:v>
                </c:pt>
                <c:pt idx="3">
                  <c:v>82.34</c:v>
                </c:pt>
                <c:pt idx="4">
                  <c:v>84.51</c:v>
                </c:pt>
              </c:numCache>
            </c:numRef>
          </c:val>
        </c:ser>
        <c:dLbls>
          <c:showLegendKey val="0"/>
          <c:showVal val="0"/>
          <c:showCatName val="0"/>
          <c:showSerName val="0"/>
          <c:showPercent val="0"/>
          <c:showBubbleSize val="0"/>
        </c:dLbls>
        <c:gapWidth val="150"/>
        <c:axId val="235709920"/>
        <c:axId val="23571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709920"/>
        <c:axId val="235714952"/>
      </c:lineChart>
      <c:dateAx>
        <c:axId val="235709920"/>
        <c:scaling>
          <c:orientation val="minMax"/>
        </c:scaling>
        <c:delete val="1"/>
        <c:axPos val="b"/>
        <c:numFmt formatCode="ge" sourceLinked="1"/>
        <c:majorTickMark val="none"/>
        <c:minorTickMark val="none"/>
        <c:tickLblPos val="none"/>
        <c:crossAx val="235714952"/>
        <c:crosses val="autoZero"/>
        <c:auto val="1"/>
        <c:lblOffset val="100"/>
        <c:baseTimeUnit val="years"/>
      </c:dateAx>
      <c:valAx>
        <c:axId val="23571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796264"/>
        <c:axId val="23579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796264"/>
        <c:axId val="235796648"/>
      </c:lineChart>
      <c:dateAx>
        <c:axId val="235796264"/>
        <c:scaling>
          <c:orientation val="minMax"/>
        </c:scaling>
        <c:delete val="1"/>
        <c:axPos val="b"/>
        <c:numFmt formatCode="ge" sourceLinked="1"/>
        <c:majorTickMark val="none"/>
        <c:minorTickMark val="none"/>
        <c:tickLblPos val="none"/>
        <c:crossAx val="235796648"/>
        <c:crosses val="autoZero"/>
        <c:auto val="1"/>
        <c:lblOffset val="100"/>
        <c:baseTimeUnit val="years"/>
      </c:dateAx>
      <c:valAx>
        <c:axId val="23579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9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33352"/>
        <c:axId val="23583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33352"/>
        <c:axId val="235837832"/>
      </c:lineChart>
      <c:dateAx>
        <c:axId val="235833352"/>
        <c:scaling>
          <c:orientation val="minMax"/>
        </c:scaling>
        <c:delete val="1"/>
        <c:axPos val="b"/>
        <c:numFmt formatCode="ge" sourceLinked="1"/>
        <c:majorTickMark val="none"/>
        <c:minorTickMark val="none"/>
        <c:tickLblPos val="none"/>
        <c:crossAx val="235837832"/>
        <c:crosses val="autoZero"/>
        <c:auto val="1"/>
        <c:lblOffset val="100"/>
        <c:baseTimeUnit val="years"/>
      </c:dateAx>
      <c:valAx>
        <c:axId val="23583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78752"/>
        <c:axId val="23587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78752"/>
        <c:axId val="235879144"/>
      </c:lineChart>
      <c:dateAx>
        <c:axId val="235878752"/>
        <c:scaling>
          <c:orientation val="minMax"/>
        </c:scaling>
        <c:delete val="1"/>
        <c:axPos val="b"/>
        <c:numFmt formatCode="ge" sourceLinked="1"/>
        <c:majorTickMark val="none"/>
        <c:minorTickMark val="none"/>
        <c:tickLblPos val="none"/>
        <c:crossAx val="235879144"/>
        <c:crosses val="autoZero"/>
        <c:auto val="1"/>
        <c:lblOffset val="100"/>
        <c:baseTimeUnit val="years"/>
      </c:dateAx>
      <c:valAx>
        <c:axId val="23587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80712"/>
        <c:axId val="23588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80712"/>
        <c:axId val="235881104"/>
      </c:lineChart>
      <c:dateAx>
        <c:axId val="235880712"/>
        <c:scaling>
          <c:orientation val="minMax"/>
        </c:scaling>
        <c:delete val="1"/>
        <c:axPos val="b"/>
        <c:numFmt formatCode="ge" sourceLinked="1"/>
        <c:majorTickMark val="none"/>
        <c:minorTickMark val="none"/>
        <c:tickLblPos val="none"/>
        <c:crossAx val="235881104"/>
        <c:crosses val="autoZero"/>
        <c:auto val="1"/>
        <c:lblOffset val="100"/>
        <c:baseTimeUnit val="years"/>
      </c:dateAx>
      <c:valAx>
        <c:axId val="2358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1292.05</c:v>
                </c:pt>
                <c:pt idx="1">
                  <c:v>1075.22</c:v>
                </c:pt>
                <c:pt idx="2">
                  <c:v>735.71</c:v>
                </c:pt>
                <c:pt idx="3">
                  <c:v>1032.08</c:v>
                </c:pt>
                <c:pt idx="4">
                  <c:v>1071.46</c:v>
                </c:pt>
              </c:numCache>
            </c:numRef>
          </c:val>
        </c:ser>
        <c:dLbls>
          <c:showLegendKey val="0"/>
          <c:showVal val="0"/>
          <c:showCatName val="0"/>
          <c:showSerName val="0"/>
          <c:showPercent val="0"/>
          <c:showBubbleSize val="0"/>
        </c:dLbls>
        <c:gapWidth val="150"/>
        <c:axId val="236268736"/>
        <c:axId val="23626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721.06</c:v>
                </c:pt>
                <c:pt idx="3">
                  <c:v>862.87</c:v>
                </c:pt>
                <c:pt idx="4">
                  <c:v>716.96</c:v>
                </c:pt>
              </c:numCache>
            </c:numRef>
          </c:val>
          <c:smooth val="0"/>
        </c:ser>
        <c:dLbls>
          <c:showLegendKey val="0"/>
          <c:showVal val="0"/>
          <c:showCatName val="0"/>
          <c:showSerName val="0"/>
          <c:showPercent val="0"/>
          <c:showBubbleSize val="0"/>
        </c:dLbls>
        <c:marker val="1"/>
        <c:smooth val="0"/>
        <c:axId val="236268736"/>
        <c:axId val="236269128"/>
      </c:lineChart>
      <c:dateAx>
        <c:axId val="236268736"/>
        <c:scaling>
          <c:orientation val="minMax"/>
        </c:scaling>
        <c:delete val="1"/>
        <c:axPos val="b"/>
        <c:numFmt formatCode="ge" sourceLinked="1"/>
        <c:majorTickMark val="none"/>
        <c:minorTickMark val="none"/>
        <c:tickLblPos val="none"/>
        <c:crossAx val="236269128"/>
        <c:crosses val="autoZero"/>
        <c:auto val="1"/>
        <c:lblOffset val="100"/>
        <c:baseTimeUnit val="years"/>
      </c:dateAx>
      <c:valAx>
        <c:axId val="2362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87.61</c:v>
                </c:pt>
                <c:pt idx="1">
                  <c:v>92.68</c:v>
                </c:pt>
                <c:pt idx="2">
                  <c:v>76.150000000000006</c:v>
                </c:pt>
                <c:pt idx="3">
                  <c:v>90.91</c:v>
                </c:pt>
                <c:pt idx="4">
                  <c:v>92.65</c:v>
                </c:pt>
              </c:numCache>
            </c:numRef>
          </c:val>
        </c:ser>
        <c:dLbls>
          <c:showLegendKey val="0"/>
          <c:showVal val="0"/>
          <c:showCatName val="0"/>
          <c:showSerName val="0"/>
          <c:showPercent val="0"/>
          <c:showBubbleSize val="0"/>
        </c:dLbls>
        <c:gapWidth val="150"/>
        <c:axId val="235878360"/>
        <c:axId val="2358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84.86</c:v>
                </c:pt>
                <c:pt idx="3">
                  <c:v>85.39</c:v>
                </c:pt>
                <c:pt idx="4">
                  <c:v>88.09</c:v>
                </c:pt>
              </c:numCache>
            </c:numRef>
          </c:val>
          <c:smooth val="0"/>
        </c:ser>
        <c:dLbls>
          <c:showLegendKey val="0"/>
          <c:showVal val="0"/>
          <c:showCatName val="0"/>
          <c:showSerName val="0"/>
          <c:showPercent val="0"/>
          <c:showBubbleSize val="0"/>
        </c:dLbls>
        <c:marker val="1"/>
        <c:smooth val="0"/>
        <c:axId val="235878360"/>
        <c:axId val="235877968"/>
      </c:lineChart>
      <c:dateAx>
        <c:axId val="235878360"/>
        <c:scaling>
          <c:orientation val="minMax"/>
        </c:scaling>
        <c:delete val="1"/>
        <c:axPos val="b"/>
        <c:numFmt formatCode="ge" sourceLinked="1"/>
        <c:majorTickMark val="none"/>
        <c:minorTickMark val="none"/>
        <c:tickLblPos val="none"/>
        <c:crossAx val="235877968"/>
        <c:crosses val="autoZero"/>
        <c:auto val="1"/>
        <c:lblOffset val="100"/>
        <c:baseTimeUnit val="years"/>
      </c:dateAx>
      <c:valAx>
        <c:axId val="2358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7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218.37</c:v>
                </c:pt>
                <c:pt idx="1">
                  <c:v>207.34</c:v>
                </c:pt>
                <c:pt idx="2">
                  <c:v>261.39999999999998</c:v>
                </c:pt>
                <c:pt idx="3">
                  <c:v>218.36</c:v>
                </c:pt>
                <c:pt idx="4">
                  <c:v>215</c:v>
                </c:pt>
              </c:numCache>
            </c:numRef>
          </c:val>
        </c:ser>
        <c:dLbls>
          <c:showLegendKey val="0"/>
          <c:showVal val="0"/>
          <c:showCatName val="0"/>
          <c:showSerName val="0"/>
          <c:showPercent val="0"/>
          <c:showBubbleSize val="0"/>
        </c:dLbls>
        <c:gapWidth val="150"/>
        <c:axId val="235880320"/>
        <c:axId val="23604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188.14</c:v>
                </c:pt>
                <c:pt idx="3">
                  <c:v>188.79</c:v>
                </c:pt>
                <c:pt idx="4">
                  <c:v>181.8</c:v>
                </c:pt>
              </c:numCache>
            </c:numRef>
          </c:val>
          <c:smooth val="0"/>
        </c:ser>
        <c:dLbls>
          <c:showLegendKey val="0"/>
          <c:showVal val="0"/>
          <c:showCatName val="0"/>
          <c:showSerName val="0"/>
          <c:showPercent val="0"/>
          <c:showBubbleSize val="0"/>
        </c:dLbls>
        <c:marker val="1"/>
        <c:smooth val="0"/>
        <c:axId val="235880320"/>
        <c:axId val="236046904"/>
      </c:lineChart>
      <c:dateAx>
        <c:axId val="235880320"/>
        <c:scaling>
          <c:orientation val="minMax"/>
        </c:scaling>
        <c:delete val="1"/>
        <c:axPos val="b"/>
        <c:numFmt formatCode="ge" sourceLinked="1"/>
        <c:majorTickMark val="none"/>
        <c:minorTickMark val="none"/>
        <c:tickLblPos val="none"/>
        <c:crossAx val="236046904"/>
        <c:crosses val="autoZero"/>
        <c:auto val="1"/>
        <c:lblOffset val="100"/>
        <c:baseTimeUnit val="years"/>
      </c:dateAx>
      <c:valAx>
        <c:axId val="23604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柴田町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121</v>
      </c>
      <c r="AE8" s="73"/>
      <c r="AF8" s="73"/>
      <c r="AG8" s="73"/>
      <c r="AH8" s="73"/>
      <c r="AI8" s="73"/>
      <c r="AJ8" s="73"/>
      <c r="AK8" s="4"/>
      <c r="AL8" s="67">
        <f>データ!S6</f>
        <v>38299</v>
      </c>
      <c r="AM8" s="67"/>
      <c r="AN8" s="67"/>
      <c r="AO8" s="67"/>
      <c r="AP8" s="67"/>
      <c r="AQ8" s="67"/>
      <c r="AR8" s="67"/>
      <c r="AS8" s="67"/>
      <c r="AT8" s="66">
        <f>データ!T6</f>
        <v>54.03</v>
      </c>
      <c r="AU8" s="66"/>
      <c r="AV8" s="66"/>
      <c r="AW8" s="66"/>
      <c r="AX8" s="66"/>
      <c r="AY8" s="66"/>
      <c r="AZ8" s="66"/>
      <c r="BA8" s="66"/>
      <c r="BB8" s="66">
        <f>データ!U6</f>
        <v>708.85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76.849999999999994</v>
      </c>
      <c r="Q10" s="66"/>
      <c r="R10" s="66"/>
      <c r="S10" s="66"/>
      <c r="T10" s="66"/>
      <c r="U10" s="66"/>
      <c r="V10" s="66"/>
      <c r="W10" s="66">
        <f>データ!Q6</f>
        <v>81.02</v>
      </c>
      <c r="X10" s="66"/>
      <c r="Y10" s="66"/>
      <c r="Z10" s="66"/>
      <c r="AA10" s="66"/>
      <c r="AB10" s="66"/>
      <c r="AC10" s="66"/>
      <c r="AD10" s="67">
        <f>データ!R6</f>
        <v>3240</v>
      </c>
      <c r="AE10" s="67"/>
      <c r="AF10" s="67"/>
      <c r="AG10" s="67"/>
      <c r="AH10" s="67"/>
      <c r="AI10" s="67"/>
      <c r="AJ10" s="67"/>
      <c r="AK10" s="2"/>
      <c r="AL10" s="67">
        <f>データ!V6</f>
        <v>29216</v>
      </c>
      <c r="AM10" s="67"/>
      <c r="AN10" s="67"/>
      <c r="AO10" s="67"/>
      <c r="AP10" s="67"/>
      <c r="AQ10" s="67"/>
      <c r="AR10" s="67"/>
      <c r="AS10" s="67"/>
      <c r="AT10" s="66">
        <f>データ!W6</f>
        <v>7.44</v>
      </c>
      <c r="AU10" s="66"/>
      <c r="AV10" s="66"/>
      <c r="AW10" s="66"/>
      <c r="AX10" s="66"/>
      <c r="AY10" s="66"/>
      <c r="AZ10" s="66"/>
      <c r="BA10" s="66"/>
      <c r="BB10" s="66">
        <f>データ!X6</f>
        <v>3926.88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43231</v>
      </c>
      <c r="D6" s="33">
        <f t="shared" si="3"/>
        <v>47</v>
      </c>
      <c r="E6" s="33">
        <f t="shared" si="3"/>
        <v>17</v>
      </c>
      <c r="F6" s="33">
        <f t="shared" si="3"/>
        <v>1</v>
      </c>
      <c r="G6" s="33">
        <f t="shared" si="3"/>
        <v>0</v>
      </c>
      <c r="H6" s="33" t="str">
        <f t="shared" si="3"/>
        <v>宮城県　柴田町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76.849999999999994</v>
      </c>
      <c r="Q6" s="34">
        <f t="shared" si="3"/>
        <v>81.02</v>
      </c>
      <c r="R6" s="34">
        <f t="shared" si="3"/>
        <v>3240</v>
      </c>
      <c r="S6" s="34">
        <f t="shared" si="3"/>
        <v>38299</v>
      </c>
      <c r="T6" s="34">
        <f t="shared" si="3"/>
        <v>54.03</v>
      </c>
      <c r="U6" s="34">
        <f t="shared" si="3"/>
        <v>708.85</v>
      </c>
      <c r="V6" s="34">
        <f t="shared" si="3"/>
        <v>29216</v>
      </c>
      <c r="W6" s="34">
        <f t="shared" si="3"/>
        <v>7.44</v>
      </c>
      <c r="X6" s="34">
        <f t="shared" si="3"/>
        <v>3926.88</v>
      </c>
      <c r="Y6" s="35">
        <f>IF(Y7="",NA(),Y7)</f>
        <v>88.26</v>
      </c>
      <c r="Z6" s="35">
        <f t="shared" ref="Z6:AH6" si="4">IF(Z7="",NA(),Z7)</f>
        <v>79.86</v>
      </c>
      <c r="AA6" s="35">
        <f t="shared" si="4"/>
        <v>80.97</v>
      </c>
      <c r="AB6" s="35">
        <f t="shared" si="4"/>
        <v>82.34</v>
      </c>
      <c r="AC6" s="35">
        <f t="shared" si="4"/>
        <v>84.51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1292.05</v>
      </c>
      <c r="BG6" s="35">
        <f t="shared" ref="BG6:BO6" si="7">IF(BG7="",NA(),BG7)</f>
        <v>1075.22</v>
      </c>
      <c r="BH6" s="35">
        <f t="shared" si="7"/>
        <v>735.71</v>
      </c>
      <c r="BI6" s="35">
        <f t="shared" si="7"/>
        <v>1032.08</v>
      </c>
      <c r="BJ6" s="35">
        <f t="shared" si="7"/>
        <v>1071.46</v>
      </c>
      <c r="BK6" s="35">
        <f t="shared" si="7"/>
        <v>1273.52</v>
      </c>
      <c r="BL6" s="35">
        <f t="shared" si="7"/>
        <v>1209.95</v>
      </c>
      <c r="BM6" s="35">
        <f t="shared" si="7"/>
        <v>721.06</v>
      </c>
      <c r="BN6" s="35">
        <f t="shared" si="7"/>
        <v>862.87</v>
      </c>
      <c r="BO6" s="35">
        <f t="shared" si="7"/>
        <v>716.96</v>
      </c>
      <c r="BP6" s="34" t="str">
        <f>IF(BP7="","",IF(BP7="-","【-】","【"&amp;SUBSTITUTE(TEXT(BP7,"#,##0.00"),"-","△")&amp;"】"))</f>
        <v>【728.30】</v>
      </c>
      <c r="BQ6" s="35">
        <f>IF(BQ7="",NA(),BQ7)</f>
        <v>87.61</v>
      </c>
      <c r="BR6" s="35">
        <f t="shared" ref="BR6:BZ6" si="8">IF(BR7="",NA(),BR7)</f>
        <v>92.68</v>
      </c>
      <c r="BS6" s="35">
        <f t="shared" si="8"/>
        <v>76.150000000000006</v>
      </c>
      <c r="BT6" s="35">
        <f t="shared" si="8"/>
        <v>90.91</v>
      </c>
      <c r="BU6" s="35">
        <f t="shared" si="8"/>
        <v>92.65</v>
      </c>
      <c r="BV6" s="35">
        <f t="shared" si="8"/>
        <v>67.849999999999994</v>
      </c>
      <c r="BW6" s="35">
        <f t="shared" si="8"/>
        <v>69.48</v>
      </c>
      <c r="BX6" s="35">
        <f t="shared" si="8"/>
        <v>84.86</v>
      </c>
      <c r="BY6" s="35">
        <f t="shared" si="8"/>
        <v>85.39</v>
      </c>
      <c r="BZ6" s="35">
        <f t="shared" si="8"/>
        <v>88.09</v>
      </c>
      <c r="CA6" s="34" t="str">
        <f>IF(CA7="","",IF(CA7="-","【-】","【"&amp;SUBSTITUTE(TEXT(CA7,"#,##0.00"),"-","△")&amp;"】"))</f>
        <v>【100.04】</v>
      </c>
      <c r="CB6" s="35">
        <f>IF(CB7="",NA(),CB7)</f>
        <v>218.37</v>
      </c>
      <c r="CC6" s="35">
        <f t="shared" ref="CC6:CK6" si="9">IF(CC7="",NA(),CC7)</f>
        <v>207.34</v>
      </c>
      <c r="CD6" s="35">
        <f t="shared" si="9"/>
        <v>261.39999999999998</v>
      </c>
      <c r="CE6" s="35">
        <f t="shared" si="9"/>
        <v>218.36</v>
      </c>
      <c r="CF6" s="35">
        <f t="shared" si="9"/>
        <v>215</v>
      </c>
      <c r="CG6" s="35">
        <f t="shared" si="9"/>
        <v>224.94</v>
      </c>
      <c r="CH6" s="35">
        <f t="shared" si="9"/>
        <v>220.67</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64.23</v>
      </c>
      <c r="CU6" s="35">
        <f t="shared" si="10"/>
        <v>59.4</v>
      </c>
      <c r="CV6" s="35">
        <f t="shared" si="10"/>
        <v>59.35</v>
      </c>
      <c r="CW6" s="34" t="str">
        <f>IF(CW7="","",IF(CW7="-","【-】","【"&amp;SUBSTITUTE(TEXT(CW7,"#,##0.00"),"-","△")&amp;"】"))</f>
        <v>【60.09】</v>
      </c>
      <c r="CX6" s="35">
        <f>IF(CX7="",NA(),CX7)</f>
        <v>91.06</v>
      </c>
      <c r="CY6" s="35">
        <f t="shared" ref="CY6:DG6" si="11">IF(CY7="",NA(),CY7)</f>
        <v>91.43</v>
      </c>
      <c r="CZ6" s="35">
        <f t="shared" si="11"/>
        <v>92.11</v>
      </c>
      <c r="DA6" s="35">
        <f t="shared" si="11"/>
        <v>92.3</v>
      </c>
      <c r="DB6" s="35">
        <f t="shared" si="11"/>
        <v>91.71</v>
      </c>
      <c r="DC6" s="35">
        <f t="shared" si="11"/>
        <v>84.12</v>
      </c>
      <c r="DD6" s="35">
        <f t="shared" si="11"/>
        <v>84.41</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v>
      </c>
      <c r="EG6" s="34">
        <f t="shared" si="14"/>
        <v>0</v>
      </c>
      <c r="EH6" s="35">
        <f t="shared" si="14"/>
        <v>0.05</v>
      </c>
      <c r="EI6" s="35">
        <f t="shared" si="14"/>
        <v>0.15</v>
      </c>
      <c r="EJ6" s="35">
        <f t="shared" si="14"/>
        <v>0.1</v>
      </c>
      <c r="EK6" s="35">
        <f t="shared" si="14"/>
        <v>7.0000000000000007E-2</v>
      </c>
      <c r="EL6" s="35">
        <f t="shared" si="14"/>
        <v>0.11</v>
      </c>
      <c r="EM6" s="35">
        <f t="shared" si="14"/>
        <v>0.09</v>
      </c>
      <c r="EN6" s="35">
        <f t="shared" si="14"/>
        <v>0.19</v>
      </c>
      <c r="EO6" s="34" t="str">
        <f>IF(EO7="","",IF(EO7="-","【-】","【"&amp;SUBSTITUTE(TEXT(EO7,"#,##0.00"),"-","△")&amp;"】"))</f>
        <v>【0.27】</v>
      </c>
    </row>
    <row r="7" spans="1:145" s="36" customFormat="1">
      <c r="A7" s="28"/>
      <c r="B7" s="37">
        <v>2016</v>
      </c>
      <c r="C7" s="37">
        <v>43231</v>
      </c>
      <c r="D7" s="37">
        <v>47</v>
      </c>
      <c r="E7" s="37">
        <v>17</v>
      </c>
      <c r="F7" s="37">
        <v>1</v>
      </c>
      <c r="G7" s="37">
        <v>0</v>
      </c>
      <c r="H7" s="37" t="s">
        <v>109</v>
      </c>
      <c r="I7" s="37" t="s">
        <v>110</v>
      </c>
      <c r="J7" s="37" t="s">
        <v>111</v>
      </c>
      <c r="K7" s="37" t="s">
        <v>112</v>
      </c>
      <c r="L7" s="37" t="s">
        <v>113</v>
      </c>
      <c r="M7" s="37"/>
      <c r="N7" s="38" t="s">
        <v>114</v>
      </c>
      <c r="O7" s="38" t="s">
        <v>115</v>
      </c>
      <c r="P7" s="38">
        <v>76.849999999999994</v>
      </c>
      <c r="Q7" s="38">
        <v>81.02</v>
      </c>
      <c r="R7" s="38">
        <v>3240</v>
      </c>
      <c r="S7" s="38">
        <v>38299</v>
      </c>
      <c r="T7" s="38">
        <v>54.03</v>
      </c>
      <c r="U7" s="38">
        <v>708.85</v>
      </c>
      <c r="V7" s="38">
        <v>29216</v>
      </c>
      <c r="W7" s="38">
        <v>7.44</v>
      </c>
      <c r="X7" s="38">
        <v>3926.88</v>
      </c>
      <c r="Y7" s="38">
        <v>88.26</v>
      </c>
      <c r="Z7" s="38">
        <v>79.86</v>
      </c>
      <c r="AA7" s="38">
        <v>80.97</v>
      </c>
      <c r="AB7" s="38">
        <v>82.34</v>
      </c>
      <c r="AC7" s="38">
        <v>84.51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1292.05</v>
      </c>
      <c r="BG7" s="38">
        <v>1075.22</v>
      </c>
      <c r="BH7" s="38">
        <v>735.71</v>
      </c>
      <c r="BI7" s="38">
        <v>1032.08</v>
      </c>
      <c r="BJ7" s="38">
        <v>1071.46</v>
      </c>
      <c r="BK7" s="38">
        <v>1273.52</v>
      </c>
      <c r="BL7" s="38">
        <v>1209.95</v>
      </c>
      <c r="BM7" s="38">
        <v>721.06</v>
      </c>
      <c r="BN7" s="38">
        <v>862.87</v>
      </c>
      <c r="BO7" s="38">
        <v>716.96</v>
      </c>
      <c r="BP7" s="38">
        <v>728.3</v>
      </c>
      <c r="BQ7" s="38">
        <v>87.61</v>
      </c>
      <c r="BR7" s="38">
        <v>92.68</v>
      </c>
      <c r="BS7" s="38">
        <v>76.150000000000006</v>
      </c>
      <c r="BT7" s="38">
        <v>90.91</v>
      </c>
      <c r="BU7" s="38">
        <v>92.65</v>
      </c>
      <c r="BV7" s="38">
        <v>67.849999999999994</v>
      </c>
      <c r="BW7" s="38">
        <v>69.48</v>
      </c>
      <c r="BX7" s="38">
        <v>84.86</v>
      </c>
      <c r="BY7" s="38">
        <v>85.39</v>
      </c>
      <c r="BZ7" s="38">
        <v>88.09</v>
      </c>
      <c r="CA7" s="38">
        <v>100.04</v>
      </c>
      <c r="CB7" s="38">
        <v>218.37</v>
      </c>
      <c r="CC7" s="38">
        <v>207.34</v>
      </c>
      <c r="CD7" s="38">
        <v>261.39999999999998</v>
      </c>
      <c r="CE7" s="38">
        <v>218.36</v>
      </c>
      <c r="CF7" s="38">
        <v>215</v>
      </c>
      <c r="CG7" s="38">
        <v>224.94</v>
      </c>
      <c r="CH7" s="38">
        <v>220.67</v>
      </c>
      <c r="CI7" s="38">
        <v>188.14</v>
      </c>
      <c r="CJ7" s="38">
        <v>188.79</v>
      </c>
      <c r="CK7" s="38">
        <v>181.8</v>
      </c>
      <c r="CL7" s="38">
        <v>137.82</v>
      </c>
      <c r="CM7" s="38" t="s">
        <v>114</v>
      </c>
      <c r="CN7" s="38" t="s">
        <v>114</v>
      </c>
      <c r="CO7" s="38" t="s">
        <v>114</v>
      </c>
      <c r="CP7" s="38" t="s">
        <v>114</v>
      </c>
      <c r="CQ7" s="38" t="s">
        <v>114</v>
      </c>
      <c r="CR7" s="38">
        <v>55.41</v>
      </c>
      <c r="CS7" s="38">
        <v>55.81</v>
      </c>
      <c r="CT7" s="38">
        <v>64.23</v>
      </c>
      <c r="CU7" s="38">
        <v>59.4</v>
      </c>
      <c r="CV7" s="38">
        <v>59.35</v>
      </c>
      <c r="CW7" s="38">
        <v>60.09</v>
      </c>
      <c r="CX7" s="38">
        <v>91.06</v>
      </c>
      <c r="CY7" s="38">
        <v>91.43</v>
      </c>
      <c r="CZ7" s="38">
        <v>92.11</v>
      </c>
      <c r="DA7" s="38">
        <v>92.3</v>
      </c>
      <c r="DB7" s="38">
        <v>91.71</v>
      </c>
      <c r="DC7" s="38">
        <v>84.12</v>
      </c>
      <c r="DD7" s="38">
        <v>84.41</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0.3</v>
      </c>
      <c r="EG7" s="38">
        <v>0</v>
      </c>
      <c r="EH7" s="38">
        <v>0.05</v>
      </c>
      <c r="EI7" s="38">
        <v>0.15</v>
      </c>
      <c r="EJ7" s="38">
        <v>0.1</v>
      </c>
      <c r="EK7" s="38">
        <v>7.0000000000000007E-2</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2018-02-13T07:55:53Z</cp:lastPrinted>
  <dcterms:created xsi:type="dcterms:W3CDTF">2017-12-25T02:02:33Z</dcterms:created>
  <dcterms:modified xsi:type="dcterms:W3CDTF">2018-02-13T07:55:55Z</dcterms:modified>
  <cp:category/>
</cp:coreProperties>
</file>