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wvl6af\建設課\●下水道 - cybozu\12.)平成２９年度\起債関係\32. 【市町村課＿H30 2 9〆切】公営企業に係る「経営比較分析表」の分析等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<sst xmlns="http://schemas.openxmlformats.org/spreadsheetml/2006/main" count="245" uniqueCount="126">
  <si>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</si>
  <si>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</si>
  <si>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</si>
  <si>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</si>
  <si>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</si>
  <si>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</si>
  <si>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</si>
  <si>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</si>
  <si>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</si>
  <si>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</si>
  <si>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</si>
  <si>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</si>
  <si>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</si>
  <si>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</si>
  <si>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</si>
  <si>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</si>
  <si>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</si>
  <si>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</si>
  <si>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</si>
  <si>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</si>
  <si>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</si>
  <si>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</si>
  <si>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</si>
  <si>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</si>
  <si>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</si>
  <si>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</si>
  <si>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</si>
  <si>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</si>
  <si>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</si>
  <si>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</si>
  <si>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</si>
  <si>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</si>
  <si>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</si>
  <si>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</si>
  <si>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</si>
  <si>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</si>
  <si>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</si>
  <si>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</si>
  <si>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</si>
  <si>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</si>
  <si>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</si>
  <si>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</si>
  <si>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</si>
  <si>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</si>
  <si>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</si>
  <si>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</si>
  <si>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</si>
  <si>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</si>
  <si>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</si>
  <si>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</si>
  <si>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</si>
  <si>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</si>
  <si>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</si>
  <si>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</si>
  <si>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</si>
  <si>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</si>
  <si>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</si>
  <si>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</si>
  <si>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</si>
  <si>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</si>
  <si>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</si>
  <si>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</si>
  <si>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</si>
  <si>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</si>
  <si>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</si>
  <si>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</si>
  <si>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</si>
  <si>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</si>
  <si>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</si>
  <si>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</si>
  <si>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</si>
  <si>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</si>
  <si>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</si>
  <si>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</si>
  <si>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</si>
  <si>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</si>
  <si>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</si>
  <si>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</si>
  <si>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</si>
  <si>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</si>
  <si>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</si>
  <si>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</si>
  <si>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</si>
  <si>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</si>
  <si>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</si>
  <si>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</si>
  <si>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</si>
  <si>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</si>
  <si>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</si>
  <si>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</si>
  <si>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</si>
  <si>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</si>
  <si>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</si>
  <si>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</si>
  <si>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</si>
  <si>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</si>
  <si>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</si>
  <si>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</si>
  <si>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</si>
  <si>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</si>
  <si>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</si>
  <si>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</si>
  <si>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</si>
  <si>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</si>
  <si>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</si>
  <si>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</si>
  <si>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</si>
  <si>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</si>
  <si>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</si>
  <si>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</si>
  <si>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村田町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</si>
  <si>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</si>
  <si>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</si>
  <si>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</si>
  <si>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</si>
  <si>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</si>
  <si>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</si>
  <si>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</si>
  <si>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</si>
  <si>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</si>
  <si>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</si>
  <si>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</si>
  <si>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</si>
  <si>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①収益的収支比率は、100％を下回っており、収入に対して地方債償還金の占める割合が多い状況となっているため、今後も維持管理費の削減や計画的かつ効率的な下水道整備を行う必要がある。　　　　　　④企業債残高対事業規模比率は、類似団体平均より高くなっており、料金収入に対して計画的な企業債の発行に努める必要がある。　　　　　　　　　　　⑤経費回収率は、前年と同様に類似団体平均とほぼ同水準となっているが、汚水処理費を使用料で賄えていない状況である。　　　　　　　　　　　　　　⑥汚水処理原価は、人口減少に伴う有収水量の伸び悩みに起因している。また、地理的要因により、平均を上回っている状況である。　　　　　　　　　　⑧水洗化率は、87.37％と類似団体平均を上回っているものの、人口減少の割合が、接続人口を上回っているため、若干の減少傾向となっている。</t>
    <rPh sb="1" eb="4">
      <t>シュウエキテキ</t>
    </rPh>
    <rPh sb="4" eb="6">
      <t>シュウシ</t>
    </rPh>
    <rPh sb="6" eb="8">
      <t>ヒリツ</t>
    </rPh>
    <rPh sb="15" eb="17">
      <t>シタマワ</t>
    </rPh>
    <rPh sb="22" eb="24">
      <t>シュウニュウ</t>
    </rPh>
    <rPh sb="25" eb="26">
      <t>タイ</t>
    </rPh>
    <rPh sb="28" eb="31">
      <t>チホウサイ</t>
    </rPh>
    <rPh sb="31" eb="34">
      <t>ショウカンキン</t>
    </rPh>
    <rPh sb="35" eb="36">
      <t>シ</t>
    </rPh>
    <rPh sb="38" eb="40">
      <t>ワリアイ</t>
    </rPh>
    <rPh sb="41" eb="42">
      <t>オオ</t>
    </rPh>
    <rPh sb="43" eb="45">
      <t>ジョウキョウ</t>
    </rPh>
    <rPh sb="54" eb="56">
      <t>コンゴ</t>
    </rPh>
    <rPh sb="57" eb="59">
      <t>イジ</t>
    </rPh>
    <rPh sb="59" eb="62">
      <t>カンリヒ</t>
    </rPh>
    <rPh sb="63" eb="65">
      <t>サクゲン</t>
    </rPh>
    <rPh sb="66" eb="69">
      <t>ケイカクテキ</t>
    </rPh>
    <rPh sb="71" eb="74">
      <t>コウリツテキ</t>
    </rPh>
    <rPh sb="75" eb="78">
      <t>ゲスイドウ</t>
    </rPh>
    <rPh sb="78" eb="80">
      <t>セイビ</t>
    </rPh>
    <rPh sb="81" eb="82">
      <t>オコナ</t>
    </rPh>
    <rPh sb="83" eb="85">
      <t>ヒツヨウ</t>
    </rPh>
    <rPh sb="96" eb="99">
      <t>キギョウサイ</t>
    </rPh>
    <rPh sb="99" eb="101">
      <t>ザンダカ</t>
    </rPh>
    <rPh sb="101" eb="102">
      <t>タイ</t>
    </rPh>
    <rPh sb="102" eb="104">
      <t>ジギョウ</t>
    </rPh>
    <rPh sb="104" eb="106">
      <t>キボ</t>
    </rPh>
    <rPh sb="106" eb="108">
      <t>ヒリツ</t>
    </rPh>
    <rPh sb="110" eb="112">
      <t>ルイジ</t>
    </rPh>
    <rPh sb="112" eb="114">
      <t>ダンタイ</t>
    </rPh>
    <rPh sb="114" eb="116">
      <t>ヘイキン</t>
    </rPh>
    <rPh sb="118" eb="119">
      <t>タカ</t>
    </rPh>
    <rPh sb="126" eb="128">
      <t>リョウキン</t>
    </rPh>
    <rPh sb="128" eb="130">
      <t>シュウニュウ</t>
    </rPh>
    <rPh sb="131" eb="132">
      <t>タイ</t>
    </rPh>
    <rPh sb="134" eb="136">
      <t>ケイカク</t>
    </rPh>
    <rPh sb="136" eb="137">
      <t>テキ</t>
    </rPh>
    <rPh sb="138" eb="140">
      <t>キギョウ</t>
    </rPh>
    <rPh sb="140" eb="141">
      <t>サイ</t>
    </rPh>
    <rPh sb="142" eb="144">
      <t>ハッコウ</t>
    </rPh>
    <rPh sb="145" eb="146">
      <t>ツト</t>
    </rPh>
    <rPh sb="148" eb="150">
      <t>ヒツヨウ</t>
    </rPh>
    <rPh sb="166" eb="168">
      <t>ケイヒ</t>
    </rPh>
    <rPh sb="168" eb="170">
      <t>カイシュウ</t>
    </rPh>
    <rPh sb="170" eb="171">
      <t>リツ</t>
    </rPh>
    <rPh sb="173" eb="175">
      <t>ゼンネン</t>
    </rPh>
    <rPh sb="176" eb="178">
      <t>ドウヨウ</t>
    </rPh>
    <rPh sb="179" eb="181">
      <t>ルイジ</t>
    </rPh>
    <rPh sb="181" eb="183">
      <t>ダンタイ</t>
    </rPh>
    <rPh sb="183" eb="185">
      <t>ヘイキン</t>
    </rPh>
    <rPh sb="188" eb="189">
      <t>ドウ</t>
    </rPh>
    <rPh sb="189" eb="191">
      <t>スイジュン</t>
    </rPh>
    <rPh sb="199" eb="201">
      <t>オスイ</t>
    </rPh>
    <rPh sb="201" eb="203">
      <t>ショリ</t>
    </rPh>
    <rPh sb="203" eb="204">
      <t>ヒ</t>
    </rPh>
    <rPh sb="205" eb="208">
      <t>シヨウリョウ</t>
    </rPh>
    <rPh sb="209" eb="210">
      <t>マカナ</t>
    </rPh>
    <rPh sb="215" eb="217">
      <t>ジョウキョウ</t>
    </rPh>
    <rPh sb="236" eb="238">
      <t>オスイ</t>
    </rPh>
    <rPh sb="238" eb="240">
      <t>ショリ</t>
    </rPh>
    <rPh sb="240" eb="242">
      <t>ゲンカ</t>
    </rPh>
    <rPh sb="244" eb="246">
      <t>ジンコウ</t>
    </rPh>
    <rPh sb="246" eb="248">
      <t>ゲンショウ</t>
    </rPh>
    <rPh sb="249" eb="250">
      <t>トモナ</t>
    </rPh>
    <rPh sb="251" eb="252">
      <t>ユウ</t>
    </rPh>
    <rPh sb="252" eb="253">
      <t>シュウ</t>
    </rPh>
    <rPh sb="253" eb="255">
      <t>スイリョウ</t>
    </rPh>
    <rPh sb="271" eb="274">
      <t>チリテキ</t>
    </rPh>
    <rPh sb="274" eb="276">
      <t>ヨウイン</t>
    </rPh>
    <rPh sb="280" eb="282">
      <t>ヘイキン</t>
    </rPh>
    <rPh sb="283" eb="285">
      <t>ウワマワ</t>
    </rPh>
    <rPh sb="289" eb="291">
      <t>ジョウキョウ</t>
    </rPh>
    <rPh sb="306" eb="309">
      <t>スイセンカ</t>
    </rPh>
    <rPh sb="309" eb="310">
      <t>リツ</t>
    </rPh>
    <rPh sb="319" eb="321">
      <t>ルイジ</t>
    </rPh>
    <rPh sb="321" eb="323">
      <t>ダンタイ</t>
    </rPh>
    <rPh sb="323" eb="325">
      <t>ヘイキン</t>
    </rPh>
    <rPh sb="326" eb="328">
      <t>ウワマワ</t>
    </rPh>
    <rPh sb="336" eb="338">
      <t>ジンコウ</t>
    </rPh>
    <rPh sb="338" eb="340">
      <t>ゲンショウ</t>
    </rPh>
    <rPh sb="341" eb="343">
      <t>ワリアイ</t>
    </rPh>
    <rPh sb="345" eb="347">
      <t>セツゾク</t>
    </rPh>
    <rPh sb="347" eb="349">
      <t>ジンコウ</t>
    </rPh>
    <rPh sb="350" eb="352">
      <t>ウワマワ</t>
    </rPh>
    <rPh sb="359" eb="361">
      <t>ジャッカン</t>
    </rPh>
    <rPh sb="362" eb="364">
      <t>ゲンショウ</t>
    </rPh>
    <rPh sb="364" eb="366">
      <t>ケイコウ</t>
    </rPh>
    <phoneticPr fontId="7"/>
  </si>
  <si>
    <t>昭和52年度より事業に着手し、平成元年度より供用を開始している。ストックマネジメント計画に沿って、今年度より改築・更新に着手しており、持続的な下水道サービスの提供と更新費用の平準化を図るよう取り組んでいく。</t>
    <rPh sb="0" eb="2">
      <t>ショウワ</t>
    </rPh>
    <rPh sb="4" eb="6">
      <t>ネンド</t>
    </rPh>
    <rPh sb="8" eb="10">
      <t>ジギョウ</t>
    </rPh>
    <rPh sb="11" eb="13">
      <t>チャクシュ</t>
    </rPh>
    <rPh sb="15" eb="17">
      <t>ヘイセイ</t>
    </rPh>
    <rPh sb="17" eb="19">
      <t>ガンネン</t>
    </rPh>
    <rPh sb="19" eb="20">
      <t>ド</t>
    </rPh>
    <rPh sb="22" eb="24">
      <t>キョウヨウ</t>
    </rPh>
    <rPh sb="25" eb="27">
      <t>カイシ</t>
    </rPh>
    <rPh sb="42" eb="44">
      <t>ケイカク</t>
    </rPh>
    <rPh sb="45" eb="46">
      <t>ソ</t>
    </rPh>
    <rPh sb="49" eb="52">
      <t>コンネンド</t>
    </rPh>
    <rPh sb="54" eb="56">
      <t>カイチク</t>
    </rPh>
    <rPh sb="57" eb="59">
      <t>コウシン</t>
    </rPh>
    <rPh sb="60" eb="62">
      <t>チャクシュ</t>
    </rPh>
    <rPh sb="67" eb="69">
      <t>ジゾク</t>
    </rPh>
    <rPh sb="69" eb="70">
      <t>テキ</t>
    </rPh>
    <rPh sb="71" eb="74">
      <t>ゲスイドウ</t>
    </rPh>
    <rPh sb="79" eb="81">
      <t>テイキョウ</t>
    </rPh>
    <rPh sb="82" eb="84">
      <t>コウシン</t>
    </rPh>
    <rPh sb="84" eb="86">
      <t>ヒヨウ</t>
    </rPh>
    <rPh sb="87" eb="90">
      <t>ヘイジュンカ</t>
    </rPh>
    <rPh sb="91" eb="92">
      <t>ハカ</t>
    </rPh>
    <rPh sb="95" eb="96">
      <t>ト</t>
    </rPh>
    <rPh sb="97" eb="98">
      <t>ク</t>
    </rPh>
    <phoneticPr fontId="7"/>
  </si>
  <si>
    <t>全体として、人口減少による使用料収入及び有収水量の伸び悩みが下水道会計に負担となっており、一般会計からの繰入金にも限界があることから、より一層の効率的な事業運営を図り、更には料金改定も視野に入れることになる。　　　　　　　　　　　　　　事業の性格上、持続可能で安定的な経営が求められるが、先行きは厳しいものがある。これらに対応するため、民間の資金や経営能力・技術力を活用することにより、コスト削減に向けた新たな手法を検討するため、コンセッション等官民連携の導入可能性調査を開始した。</t>
    <rPh sb="0" eb="2">
      <t>ゼンタイ</t>
    </rPh>
    <rPh sb="6" eb="8">
      <t>ジンコウ</t>
    </rPh>
    <rPh sb="8" eb="10">
      <t>ゲンショウ</t>
    </rPh>
    <rPh sb="13" eb="16">
      <t>シヨウリョウ</t>
    </rPh>
    <rPh sb="16" eb="18">
      <t>シュウニュウ</t>
    </rPh>
    <rPh sb="18" eb="19">
      <t>オヨ</t>
    </rPh>
    <rPh sb="20" eb="22">
      <t>ユウシュウ</t>
    </rPh>
    <rPh sb="22" eb="24">
      <t>スイリョウ</t>
    </rPh>
    <rPh sb="25" eb="26">
      <t>ノ</t>
    </rPh>
    <rPh sb="27" eb="28">
      <t>ナヤ</t>
    </rPh>
    <rPh sb="30" eb="33">
      <t>ゲスイドウ</t>
    </rPh>
    <rPh sb="33" eb="35">
      <t>カイケイ</t>
    </rPh>
    <rPh sb="36" eb="38">
      <t>フタン</t>
    </rPh>
    <rPh sb="45" eb="47">
      <t>イッパン</t>
    </rPh>
    <rPh sb="47" eb="49">
      <t>カイケイ</t>
    </rPh>
    <rPh sb="52" eb="54">
      <t>クリイレ</t>
    </rPh>
    <rPh sb="54" eb="55">
      <t>キン</t>
    </rPh>
    <rPh sb="57" eb="59">
      <t>ゲンカイ</t>
    </rPh>
    <rPh sb="69" eb="71">
      <t>イッソウ</t>
    </rPh>
    <rPh sb="72" eb="74">
      <t>コウリツ</t>
    </rPh>
    <rPh sb="74" eb="75">
      <t>テキ</t>
    </rPh>
    <rPh sb="76" eb="78">
      <t>ジギョウ</t>
    </rPh>
    <rPh sb="78" eb="80">
      <t>ウンエイ</t>
    </rPh>
    <rPh sb="81" eb="82">
      <t>ハカ</t>
    </rPh>
    <rPh sb="84" eb="85">
      <t>サラ</t>
    </rPh>
    <rPh sb="87" eb="89">
      <t>リョウキン</t>
    </rPh>
    <rPh sb="89" eb="91">
      <t>カイテイ</t>
    </rPh>
    <rPh sb="92" eb="94">
      <t>シヤ</t>
    </rPh>
    <rPh sb="95" eb="96">
      <t>イ</t>
    </rPh>
    <rPh sb="118" eb="120">
      <t>ジギョウ</t>
    </rPh>
    <rPh sb="121" eb="123">
      <t>セイカク</t>
    </rPh>
    <rPh sb="123" eb="124">
      <t>ジョウ</t>
    </rPh>
    <rPh sb="125" eb="127">
      <t>ジゾク</t>
    </rPh>
    <rPh sb="127" eb="129">
      <t>カノウ</t>
    </rPh>
    <rPh sb="130" eb="132">
      <t>アンテイ</t>
    </rPh>
    <rPh sb="132" eb="133">
      <t>テキ</t>
    </rPh>
    <rPh sb="134" eb="136">
      <t>ケイエイ</t>
    </rPh>
    <rPh sb="137" eb="138">
      <t>モト</t>
    </rPh>
    <rPh sb="144" eb="146">
      <t>サキユ</t>
    </rPh>
    <rPh sb="148" eb="149">
      <t>キビ</t>
    </rPh>
    <rPh sb="161" eb="163">
      <t>タイオウ</t>
    </rPh>
    <rPh sb="168" eb="170">
      <t>ミンカン</t>
    </rPh>
    <rPh sb="171" eb="173">
      <t>シキン</t>
    </rPh>
    <rPh sb="174" eb="176">
      <t>ケイエイ</t>
    </rPh>
    <rPh sb="176" eb="178">
      <t>ノウリョク</t>
    </rPh>
    <rPh sb="179" eb="181">
      <t>ギジュツ</t>
    </rPh>
    <rPh sb="181" eb="182">
      <t>リョク</t>
    </rPh>
    <rPh sb="183" eb="185">
      <t>カツヨウ</t>
    </rPh>
    <rPh sb="196" eb="198">
      <t>サクゲン</t>
    </rPh>
    <rPh sb="199" eb="200">
      <t>ム</t>
    </rPh>
    <rPh sb="202" eb="203">
      <t>アラ</t>
    </rPh>
    <rPh sb="205" eb="207">
      <t>シュホウ</t>
    </rPh>
    <rPh sb="208" eb="210">
      <t>ケントウ</t>
    </rPh>
    <rPh sb="222" eb="223">
      <t>トウ</t>
    </rPh>
    <rPh sb="223" eb="225">
      <t>カンミン</t>
    </rPh>
    <rPh sb="225" eb="227">
      <t>レンケイ</t>
    </rPh>
    <rPh sb="228" eb="230">
      <t>ドウニュウ</t>
    </rPh>
    <rPh sb="230" eb="233">
      <t>カノウセイ</t>
    </rPh>
    <rPh sb="233" eb="235">
      <t>チョウサ</t>
    </rPh>
    <rPh sb="236" eb="238">
      <t>カイシ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</si>
</sst>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0.37</c:v>
                </c:pt>
              </c:numCache>
            </c:numRef>
          </c:val>
        </c:ser>
        <c:dLbls>
          <c:showLegendKey val="0"/>
          <c:showVal val="0"/>
          <c:showCatName val="0"/>
          <c:showSerName val="0"/>
          <c:showPercent val="0"/>
          <c:showBubbleSize val="0"/>
        </c:dLbls>
        <c:gapWidth val="150"/>
        <c:axId val="130068120"/>
        <c:axId val="18730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130068120"/>
        <c:axId val="187307728"/>
      </c:lineChart>
      <c:dateAx>
        <c:axId val="130068120"/>
        <c:scaling>
          <c:orientation val="minMax"/>
        </c:scaling>
        <c:delete val="1"/>
        <c:axPos val="b"/>
        <c:numFmt formatCode="ge" sourceLinked="1"/>
        <c:majorTickMark val="none"/>
        <c:minorTickMark val="none"/>
        <c:tickLblPos val="none"/>
        <c:crossAx val="187307728"/>
        <c:crosses val="autoZero"/>
        <c:auto val="1"/>
        <c:lblOffset val="100"/>
        <c:baseTimeUnit val="years"/>
      </c:dateAx>
      <c:valAx>
        <c:axId val="18730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6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7909720"/>
        <c:axId val="1879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187909720"/>
        <c:axId val="187910112"/>
      </c:lineChart>
      <c:dateAx>
        <c:axId val="187909720"/>
        <c:scaling>
          <c:orientation val="minMax"/>
        </c:scaling>
        <c:delete val="1"/>
        <c:axPos val="b"/>
        <c:numFmt formatCode="ge" sourceLinked="1"/>
        <c:majorTickMark val="none"/>
        <c:minorTickMark val="none"/>
        <c:tickLblPos val="none"/>
        <c:crossAx val="187910112"/>
        <c:crosses val="autoZero"/>
        <c:auto val="1"/>
        <c:lblOffset val="100"/>
        <c:baseTimeUnit val="years"/>
      </c:dateAx>
      <c:valAx>
        <c:axId val="1879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0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88.33</c:v>
                </c:pt>
                <c:pt idx="1">
                  <c:v>88.01</c:v>
                </c:pt>
                <c:pt idx="2">
                  <c:v>88</c:v>
                </c:pt>
                <c:pt idx="3">
                  <c:v>87.84</c:v>
                </c:pt>
                <c:pt idx="4">
                  <c:v>87.37</c:v>
                </c:pt>
              </c:numCache>
            </c:numRef>
          </c:val>
        </c:ser>
        <c:dLbls>
          <c:showLegendKey val="0"/>
          <c:showVal val="0"/>
          <c:showCatName val="0"/>
          <c:showSerName val="0"/>
          <c:showPercent val="0"/>
          <c:showBubbleSize val="0"/>
        </c:dLbls>
        <c:gapWidth val="150"/>
        <c:axId val="187911288"/>
        <c:axId val="1879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87911288"/>
        <c:axId val="187911680"/>
      </c:lineChart>
      <c:dateAx>
        <c:axId val="187911288"/>
        <c:scaling>
          <c:orientation val="minMax"/>
        </c:scaling>
        <c:delete val="1"/>
        <c:axPos val="b"/>
        <c:numFmt formatCode="ge" sourceLinked="1"/>
        <c:majorTickMark val="none"/>
        <c:minorTickMark val="none"/>
        <c:tickLblPos val="none"/>
        <c:crossAx val="187911680"/>
        <c:crosses val="autoZero"/>
        <c:auto val="1"/>
        <c:lblOffset val="100"/>
        <c:baseTimeUnit val="years"/>
      </c:dateAx>
      <c:valAx>
        <c:axId val="1879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1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82.98</c:v>
                </c:pt>
                <c:pt idx="1">
                  <c:v>48.89</c:v>
                </c:pt>
                <c:pt idx="2">
                  <c:v>61.84</c:v>
                </c:pt>
                <c:pt idx="3">
                  <c:v>66.709999999999994</c:v>
                </c:pt>
                <c:pt idx="4">
                  <c:v>66.790000000000006</c:v>
                </c:pt>
              </c:numCache>
            </c:numRef>
          </c:val>
        </c:ser>
        <c:dLbls>
          <c:showLegendKey val="0"/>
          <c:showVal val="0"/>
          <c:showCatName val="0"/>
          <c:showSerName val="0"/>
          <c:showPercent val="0"/>
          <c:showBubbleSize val="0"/>
        </c:dLbls>
        <c:gapWidth val="150"/>
        <c:axId val="187373584"/>
        <c:axId val="18737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373584"/>
        <c:axId val="187378064"/>
      </c:lineChart>
      <c:dateAx>
        <c:axId val="187373584"/>
        <c:scaling>
          <c:orientation val="minMax"/>
        </c:scaling>
        <c:delete val="1"/>
        <c:axPos val="b"/>
        <c:numFmt formatCode="ge" sourceLinked="1"/>
        <c:majorTickMark val="none"/>
        <c:minorTickMark val="none"/>
        <c:tickLblPos val="none"/>
        <c:crossAx val="187378064"/>
        <c:crosses val="autoZero"/>
        <c:auto val="1"/>
        <c:lblOffset val="100"/>
        <c:baseTimeUnit val="years"/>
      </c:dateAx>
      <c:valAx>
        <c:axId val="18737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7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438616"/>
        <c:axId val="18743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438616"/>
        <c:axId val="187439000"/>
      </c:lineChart>
      <c:dateAx>
        <c:axId val="187438616"/>
        <c:scaling>
          <c:orientation val="minMax"/>
        </c:scaling>
        <c:delete val="1"/>
        <c:axPos val="b"/>
        <c:numFmt formatCode="ge" sourceLinked="1"/>
        <c:majorTickMark val="none"/>
        <c:minorTickMark val="none"/>
        <c:tickLblPos val="none"/>
        <c:crossAx val="187439000"/>
        <c:crosses val="autoZero"/>
        <c:auto val="1"/>
        <c:lblOffset val="100"/>
        <c:baseTimeUnit val="years"/>
      </c:dateAx>
      <c:valAx>
        <c:axId val="18743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3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488440"/>
        <c:axId val="18748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488440"/>
        <c:axId val="187488824"/>
      </c:lineChart>
      <c:dateAx>
        <c:axId val="187488440"/>
        <c:scaling>
          <c:orientation val="minMax"/>
        </c:scaling>
        <c:delete val="1"/>
        <c:axPos val="b"/>
        <c:numFmt formatCode="ge" sourceLinked="1"/>
        <c:majorTickMark val="none"/>
        <c:minorTickMark val="none"/>
        <c:tickLblPos val="none"/>
        <c:crossAx val="187488824"/>
        <c:crosses val="autoZero"/>
        <c:auto val="1"/>
        <c:lblOffset val="100"/>
        <c:baseTimeUnit val="years"/>
      </c:dateAx>
      <c:valAx>
        <c:axId val="18748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8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494112"/>
        <c:axId val="18749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494112"/>
        <c:axId val="187494504"/>
      </c:lineChart>
      <c:dateAx>
        <c:axId val="187494112"/>
        <c:scaling>
          <c:orientation val="minMax"/>
        </c:scaling>
        <c:delete val="1"/>
        <c:axPos val="b"/>
        <c:numFmt formatCode="ge" sourceLinked="1"/>
        <c:majorTickMark val="none"/>
        <c:minorTickMark val="none"/>
        <c:tickLblPos val="none"/>
        <c:crossAx val="187494504"/>
        <c:crosses val="autoZero"/>
        <c:auto val="1"/>
        <c:lblOffset val="100"/>
        <c:baseTimeUnit val="years"/>
      </c:dateAx>
      <c:valAx>
        <c:axId val="18749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495680"/>
        <c:axId val="18749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495680"/>
        <c:axId val="187496072"/>
      </c:lineChart>
      <c:dateAx>
        <c:axId val="187495680"/>
        <c:scaling>
          <c:orientation val="minMax"/>
        </c:scaling>
        <c:delete val="1"/>
        <c:axPos val="b"/>
        <c:numFmt formatCode="ge" sourceLinked="1"/>
        <c:majorTickMark val="none"/>
        <c:minorTickMark val="none"/>
        <c:tickLblPos val="none"/>
        <c:crossAx val="187496072"/>
        <c:crosses val="autoZero"/>
        <c:auto val="1"/>
        <c:lblOffset val="100"/>
        <c:baseTimeUnit val="years"/>
      </c:dateAx>
      <c:valAx>
        <c:axId val="18749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1672.5</c:v>
                </c:pt>
                <c:pt idx="1">
                  <c:v>1711.68</c:v>
                </c:pt>
                <c:pt idx="2">
                  <c:v>1620.37</c:v>
                </c:pt>
                <c:pt idx="3">
                  <c:v>1421.92</c:v>
                </c:pt>
                <c:pt idx="4">
                  <c:v>1442.82</c:v>
                </c:pt>
              </c:numCache>
            </c:numRef>
          </c:val>
        </c:ser>
        <c:dLbls>
          <c:showLegendKey val="0"/>
          <c:showVal val="0"/>
          <c:showCatName val="0"/>
          <c:showSerName val="0"/>
          <c:showPercent val="0"/>
          <c:showBubbleSize val="0"/>
        </c:dLbls>
        <c:gapWidth val="150"/>
        <c:axId val="187778976"/>
        <c:axId val="18777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87778976"/>
        <c:axId val="187779368"/>
      </c:lineChart>
      <c:dateAx>
        <c:axId val="187778976"/>
        <c:scaling>
          <c:orientation val="minMax"/>
        </c:scaling>
        <c:delete val="1"/>
        <c:axPos val="b"/>
        <c:numFmt formatCode="ge" sourceLinked="1"/>
        <c:majorTickMark val="none"/>
        <c:minorTickMark val="none"/>
        <c:tickLblPos val="none"/>
        <c:crossAx val="187779368"/>
        <c:crosses val="autoZero"/>
        <c:auto val="1"/>
        <c:lblOffset val="100"/>
        <c:baseTimeUnit val="years"/>
      </c:dateAx>
      <c:valAx>
        <c:axId val="18777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70.62</c:v>
                </c:pt>
                <c:pt idx="1">
                  <c:v>61.38</c:v>
                </c:pt>
                <c:pt idx="2">
                  <c:v>63.07</c:v>
                </c:pt>
                <c:pt idx="3">
                  <c:v>70.11</c:v>
                </c:pt>
                <c:pt idx="4">
                  <c:v>73.42</c:v>
                </c:pt>
              </c:numCache>
            </c:numRef>
          </c:val>
        </c:ser>
        <c:dLbls>
          <c:showLegendKey val="0"/>
          <c:showVal val="0"/>
          <c:showCatName val="0"/>
          <c:showSerName val="0"/>
          <c:showPercent val="0"/>
          <c:showBubbleSize val="0"/>
        </c:dLbls>
        <c:gapWidth val="150"/>
        <c:axId val="187780544"/>
        <c:axId val="18778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87780544"/>
        <c:axId val="187780936"/>
      </c:lineChart>
      <c:dateAx>
        <c:axId val="187780544"/>
        <c:scaling>
          <c:orientation val="minMax"/>
        </c:scaling>
        <c:delete val="1"/>
        <c:axPos val="b"/>
        <c:numFmt formatCode="ge" sourceLinked="1"/>
        <c:majorTickMark val="none"/>
        <c:minorTickMark val="none"/>
        <c:tickLblPos val="none"/>
        <c:crossAx val="187780936"/>
        <c:crosses val="autoZero"/>
        <c:auto val="1"/>
        <c:lblOffset val="100"/>
        <c:baseTimeUnit val="years"/>
      </c:dateAx>
      <c:valAx>
        <c:axId val="18778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291.61</c:v>
                </c:pt>
                <c:pt idx="1">
                  <c:v>338.29</c:v>
                </c:pt>
                <c:pt idx="2">
                  <c:v>337.19</c:v>
                </c:pt>
                <c:pt idx="3">
                  <c:v>305.58</c:v>
                </c:pt>
                <c:pt idx="4">
                  <c:v>290.97000000000003</c:v>
                </c:pt>
              </c:numCache>
            </c:numRef>
          </c:val>
        </c:ser>
        <c:dLbls>
          <c:showLegendKey val="0"/>
          <c:showVal val="0"/>
          <c:showCatName val="0"/>
          <c:showSerName val="0"/>
          <c:showPercent val="0"/>
          <c:showBubbleSize val="0"/>
        </c:dLbls>
        <c:gapWidth val="150"/>
        <c:axId val="187782112"/>
        <c:axId val="18778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187782112"/>
        <c:axId val="187782504"/>
      </c:lineChart>
      <c:dateAx>
        <c:axId val="187782112"/>
        <c:scaling>
          <c:orientation val="minMax"/>
        </c:scaling>
        <c:delete val="1"/>
        <c:axPos val="b"/>
        <c:numFmt formatCode="ge" sourceLinked="1"/>
        <c:majorTickMark val="none"/>
        <c:minorTickMark val="none"/>
        <c:tickLblPos val="none"/>
        <c:crossAx val="187782504"/>
        <c:crosses val="autoZero"/>
        <c:auto val="1"/>
        <c:lblOffset val="100"/>
        <c:baseTimeUnit val="years"/>
      </c:dateAx>
      <c:valAx>
        <c:axId val="18778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CA66" sqref="CA6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村田町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122</v>
      </c>
      <c r="AE8" s="73"/>
      <c r="AF8" s="73"/>
      <c r="AG8" s="73"/>
      <c r="AH8" s="73"/>
      <c r="AI8" s="73"/>
      <c r="AJ8" s="73"/>
      <c r="AK8" s="4"/>
      <c r="AL8" s="67">
        <f>データ!S6</f>
        <v>11412</v>
      </c>
      <c r="AM8" s="67"/>
      <c r="AN8" s="67"/>
      <c r="AO8" s="67"/>
      <c r="AP8" s="67"/>
      <c r="AQ8" s="67"/>
      <c r="AR8" s="67"/>
      <c r="AS8" s="67"/>
      <c r="AT8" s="66">
        <f>データ!T6</f>
        <v>78.38</v>
      </c>
      <c r="AU8" s="66"/>
      <c r="AV8" s="66"/>
      <c r="AW8" s="66"/>
      <c r="AX8" s="66"/>
      <c r="AY8" s="66"/>
      <c r="AZ8" s="66"/>
      <c r="BA8" s="66"/>
      <c r="BB8" s="66">
        <f>データ!U6</f>
        <v>145.6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62.9</v>
      </c>
      <c r="Q10" s="66"/>
      <c r="R10" s="66"/>
      <c r="S10" s="66"/>
      <c r="T10" s="66"/>
      <c r="U10" s="66"/>
      <c r="V10" s="66"/>
      <c r="W10" s="66">
        <f>データ!Q6</f>
        <v>101.79</v>
      </c>
      <c r="X10" s="66"/>
      <c r="Y10" s="66"/>
      <c r="Z10" s="66"/>
      <c r="AA10" s="66"/>
      <c r="AB10" s="66"/>
      <c r="AC10" s="66"/>
      <c r="AD10" s="67">
        <f>データ!R6</f>
        <v>3776</v>
      </c>
      <c r="AE10" s="67"/>
      <c r="AF10" s="67"/>
      <c r="AG10" s="67"/>
      <c r="AH10" s="67"/>
      <c r="AI10" s="67"/>
      <c r="AJ10" s="67"/>
      <c r="AK10" s="2"/>
      <c r="AL10" s="67">
        <f>データ!V6</f>
        <v>7143</v>
      </c>
      <c r="AM10" s="67"/>
      <c r="AN10" s="67"/>
      <c r="AO10" s="67"/>
      <c r="AP10" s="67"/>
      <c r="AQ10" s="67"/>
      <c r="AR10" s="67"/>
      <c r="AS10" s="67"/>
      <c r="AT10" s="66">
        <f>データ!W6</f>
        <v>3.68</v>
      </c>
      <c r="AU10" s="66"/>
      <c r="AV10" s="66"/>
      <c r="AW10" s="66"/>
      <c r="AX10" s="66"/>
      <c r="AY10" s="66"/>
      <c r="AZ10" s="66"/>
      <c r="BA10" s="66"/>
      <c r="BB10" s="66">
        <f>データ!X6</f>
        <v>1941.03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43222</v>
      </c>
      <c r="D6" s="33">
        <f t="shared" si="3"/>
        <v>47</v>
      </c>
      <c r="E6" s="33">
        <f t="shared" si="3"/>
        <v>17</v>
      </c>
      <c r="F6" s="33">
        <f t="shared" si="3"/>
        <v>1</v>
      </c>
      <c r="G6" s="33">
        <f t="shared" si="3"/>
        <v>0</v>
      </c>
      <c r="H6" s="33" t="str">
        <f t="shared" si="3"/>
        <v>宮城県　村田町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62.9</v>
      </c>
      <c r="Q6" s="34">
        <f t="shared" si="3"/>
        <v>101.79</v>
      </c>
      <c r="R6" s="34">
        <f t="shared" si="3"/>
        <v>3776</v>
      </c>
      <c r="S6" s="34">
        <f t="shared" si="3"/>
        <v>11412</v>
      </c>
      <c r="T6" s="34">
        <f t="shared" si="3"/>
        <v>78.38</v>
      </c>
      <c r="U6" s="34">
        <f t="shared" si="3"/>
        <v>145.6</v>
      </c>
      <c r="V6" s="34">
        <f t="shared" si="3"/>
        <v>7143</v>
      </c>
      <c r="W6" s="34">
        <f t="shared" si="3"/>
        <v>3.68</v>
      </c>
      <c r="X6" s="34">
        <f t="shared" si="3"/>
        <v>1941.03</v>
      </c>
      <c r="Y6" s="35">
        <f>IF(Y7="",NA(),Y7)</f>
        <v>82.98</v>
      </c>
      <c r="Z6" s="35">
        <f t="shared" ref="Z6:AH6" si="4">IF(Z7="",NA(),Z7)</f>
        <v>48.89</v>
      </c>
      <c r="AA6" s="35">
        <f t="shared" si="4"/>
        <v>61.84</v>
      </c>
      <c r="AB6" s="35">
        <f t="shared" si="4"/>
        <v>66.709999999999994</v>
      </c>
      <c r="AC6" s="35">
        <f t="shared" si="4"/>
        <v>66.790000000000006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1672.5</v>
      </c>
      <c r="BG6" s="35">
        <f t="shared" ref="BG6:BO6" si="7">IF(BG7="",NA(),BG7)</f>
        <v>1711.68</v>
      </c>
      <c r="BH6" s="35">
        <f t="shared" si="7"/>
        <v>1620.37</v>
      </c>
      <c r="BI6" s="35">
        <f t="shared" si="7"/>
        <v>1421.92</v>
      </c>
      <c r="BJ6" s="35">
        <f t="shared" si="7"/>
        <v>1442.82</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70.62</v>
      </c>
      <c r="BR6" s="35">
        <f t="shared" ref="BR6:BZ6" si="8">IF(BR7="",NA(),BR7)</f>
        <v>61.38</v>
      </c>
      <c r="BS6" s="35">
        <f t="shared" si="8"/>
        <v>63.07</v>
      </c>
      <c r="BT6" s="35">
        <f t="shared" si="8"/>
        <v>70.11</v>
      </c>
      <c r="BU6" s="35">
        <f t="shared" si="8"/>
        <v>73.42</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291.61</v>
      </c>
      <c r="CC6" s="35">
        <f t="shared" ref="CC6:CK6" si="9">IF(CC7="",NA(),CC7)</f>
        <v>338.29</v>
      </c>
      <c r="CD6" s="35">
        <f t="shared" si="9"/>
        <v>337.19</v>
      </c>
      <c r="CE6" s="35">
        <f t="shared" si="9"/>
        <v>305.58</v>
      </c>
      <c r="CF6" s="35">
        <f t="shared" si="9"/>
        <v>290.97000000000003</v>
      </c>
      <c r="CG6" s="35">
        <f t="shared" si="9"/>
        <v>251.88</v>
      </c>
      <c r="CH6" s="35">
        <f t="shared" si="9"/>
        <v>247.43</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50.32</v>
      </c>
      <c r="CT6" s="35">
        <f t="shared" si="10"/>
        <v>49.89</v>
      </c>
      <c r="CU6" s="35">
        <f t="shared" si="10"/>
        <v>49.39</v>
      </c>
      <c r="CV6" s="35">
        <f t="shared" si="10"/>
        <v>49.25</v>
      </c>
      <c r="CW6" s="34" t="str">
        <f>IF(CW7="","",IF(CW7="-","【-】","【"&amp;SUBSTITUTE(TEXT(CW7,"#,##0.00"),"-","△")&amp;"】"))</f>
        <v>【60.09】</v>
      </c>
      <c r="CX6" s="35">
        <f>IF(CX7="",NA(),CX7)</f>
        <v>88.33</v>
      </c>
      <c r="CY6" s="35">
        <f t="shared" ref="CY6:DG6" si="11">IF(CY7="",NA(),CY7)</f>
        <v>88.01</v>
      </c>
      <c r="CZ6" s="35">
        <f t="shared" si="11"/>
        <v>88</v>
      </c>
      <c r="DA6" s="35">
        <f t="shared" si="11"/>
        <v>87.84</v>
      </c>
      <c r="DB6" s="35">
        <f t="shared" si="11"/>
        <v>87.37</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0.37</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43222</v>
      </c>
      <c r="D7" s="37">
        <v>47</v>
      </c>
      <c r="E7" s="37">
        <v>17</v>
      </c>
      <c r="F7" s="37">
        <v>1</v>
      </c>
      <c r="G7" s="37">
        <v>0</v>
      </c>
      <c r="H7" s="37" t="s">
        <v>110</v>
      </c>
      <c r="I7" s="37" t="s">
        <v>111</v>
      </c>
      <c r="J7" s="37" t="s">
        <v>112</v>
      </c>
      <c r="K7" s="37" t="s">
        <v>113</v>
      </c>
      <c r="L7" s="37" t="s">
        <v>114</v>
      </c>
      <c r="M7" s="37"/>
      <c r="N7" s="38" t="s">
        <v>115</v>
      </c>
      <c r="O7" s="38" t="s">
        <v>116</v>
      </c>
      <c r="P7" s="38">
        <v>62.9</v>
      </c>
      <c r="Q7" s="38">
        <v>101.79</v>
      </c>
      <c r="R7" s="38">
        <v>3776</v>
      </c>
      <c r="S7" s="38">
        <v>11412</v>
      </c>
      <c r="T7" s="38">
        <v>78.38</v>
      </c>
      <c r="U7" s="38">
        <v>145.6</v>
      </c>
      <c r="V7" s="38">
        <v>7143</v>
      </c>
      <c r="W7" s="38">
        <v>3.68</v>
      </c>
      <c r="X7" s="38">
        <v>1941.03</v>
      </c>
      <c r="Y7" s="38">
        <v>82.98</v>
      </c>
      <c r="Z7" s="38">
        <v>48.89</v>
      </c>
      <c r="AA7" s="38">
        <v>61.84</v>
      </c>
      <c r="AB7" s="38">
        <v>66.709999999999994</v>
      </c>
      <c r="AC7" s="38">
        <v>66.790000000000006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1672.5</v>
      </c>
      <c r="BG7" s="38">
        <v>1711.68</v>
      </c>
      <c r="BH7" s="38">
        <v>1620.37</v>
      </c>
      <c r="BI7" s="38">
        <v>1421.92</v>
      </c>
      <c r="BJ7" s="38">
        <v>1442.82</v>
      </c>
      <c r="BK7" s="38">
        <v>1309.43</v>
      </c>
      <c r="BL7" s="38">
        <v>1306.92</v>
      </c>
      <c r="BM7" s="38">
        <v>1203.71</v>
      </c>
      <c r="BN7" s="38">
        <v>1162.3599999999999</v>
      </c>
      <c r="BO7" s="38">
        <v>1047.6500000000001</v>
      </c>
      <c r="BP7" s="38">
        <v>728.3</v>
      </c>
      <c r="BQ7" s="38">
        <v>70.62</v>
      </c>
      <c r="BR7" s="38">
        <v>61.38</v>
      </c>
      <c r="BS7" s="38">
        <v>63.07</v>
      </c>
      <c r="BT7" s="38">
        <v>70.11</v>
      </c>
      <c r="BU7" s="38">
        <v>73.42</v>
      </c>
      <c r="BV7" s="38">
        <v>67.59</v>
      </c>
      <c r="BW7" s="38">
        <v>68.510000000000005</v>
      </c>
      <c r="BX7" s="38">
        <v>69.739999999999995</v>
      </c>
      <c r="BY7" s="38">
        <v>68.209999999999994</v>
      </c>
      <c r="BZ7" s="38">
        <v>74.040000000000006</v>
      </c>
      <c r="CA7" s="38">
        <v>100.04</v>
      </c>
      <c r="CB7" s="38">
        <v>291.61</v>
      </c>
      <c r="CC7" s="38">
        <v>338.29</v>
      </c>
      <c r="CD7" s="38">
        <v>337.19</v>
      </c>
      <c r="CE7" s="38">
        <v>305.58</v>
      </c>
      <c r="CF7" s="38">
        <v>290.97000000000003</v>
      </c>
      <c r="CG7" s="38">
        <v>251.88</v>
      </c>
      <c r="CH7" s="38">
        <v>247.43</v>
      </c>
      <c r="CI7" s="38">
        <v>248.89</v>
      </c>
      <c r="CJ7" s="38">
        <v>250.84</v>
      </c>
      <c r="CK7" s="38">
        <v>235.61</v>
      </c>
      <c r="CL7" s="38">
        <v>137.82</v>
      </c>
      <c r="CM7" s="38" t="s">
        <v>115</v>
      </c>
      <c r="CN7" s="38" t="s">
        <v>115</v>
      </c>
      <c r="CO7" s="38" t="s">
        <v>115</v>
      </c>
      <c r="CP7" s="38" t="s">
        <v>115</v>
      </c>
      <c r="CQ7" s="38" t="s">
        <v>115</v>
      </c>
      <c r="CR7" s="38">
        <v>49.29</v>
      </c>
      <c r="CS7" s="38">
        <v>50.32</v>
      </c>
      <c r="CT7" s="38">
        <v>49.89</v>
      </c>
      <c r="CU7" s="38">
        <v>49.39</v>
      </c>
      <c r="CV7" s="38">
        <v>49.25</v>
      </c>
      <c r="CW7" s="38">
        <v>60.09</v>
      </c>
      <c r="CX7" s="38">
        <v>88.33</v>
      </c>
      <c r="CY7" s="38">
        <v>88.01</v>
      </c>
      <c r="CZ7" s="38">
        <v>88</v>
      </c>
      <c r="DA7" s="38">
        <v>87.84</v>
      </c>
      <c r="DB7" s="38">
        <v>87.37</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0.37</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関場　豊</cp:lastModifiedBy>
  <cp:lastPrinted>2018-02-09T03:42:14Z</cp:lastPrinted>
  <dcterms:created xsi:type="dcterms:W3CDTF">2017-12-25T02:02:32Z</dcterms:created>
  <dcterms:modified xsi:type="dcterms:W3CDTF">2018-02-09T03:44:39Z</dcterms:modified>
  <cp:category/>
</cp:coreProperties>
</file>