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790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<sst xmlns="http://schemas.openxmlformats.org/spreadsheetml/2006/main" count="237" uniqueCount="123">
  <si>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</si>
  <si>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</si>
  <si>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</si>
  <si>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</si>
  <si>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</si>
  <si>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</si>
  <si>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</si>
  <si>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</si>
  <si>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</si>
  <si>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</si>
  <si>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</si>
  <si>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</si>
  <si>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</si>
  <si>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</si>
  <si>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</si>
  <si>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</si>
  <si>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</si>
  <si>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</si>
  <si>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</si>
  <si>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</si>
  <si>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</si>
  <si>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</si>
  <si>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</si>
  <si>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</si>
  <si>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</si>
  <si>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</si>
  <si>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</si>
  <si>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</si>
  <si>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</si>
  <si>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</si>
  <si>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</si>
  <si>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</si>
  <si>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</si>
  <si>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</si>
  <si>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</si>
  <si>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</si>
  <si>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</si>
  <si>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</si>
  <si>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</si>
  <si>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</si>
  <si>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</si>
  <si>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</si>
  <si>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</si>
  <si>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</si>
  <si>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</si>
  <si>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</si>
  <si>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</si>
  <si>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</si>
  <si>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</si>
  <si>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</si>
  <si>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</si>
  <si>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</si>
  <si>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</si>
  <si>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</si>
  <si>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</si>
  <si>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</si>
  <si>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</si>
  <si>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</si>
  <si>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</si>
  <si>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</si>
  <si>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</si>
  <si>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</si>
  <si>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</si>
  <si>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</si>
  <si>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</si>
  <si>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</si>
  <si>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</si>
  <si>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</si>
  <si>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</si>
  <si>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</si>
  <si>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</si>
  <si>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</si>
  <si>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</si>
  <si>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</si>
  <si>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</si>
  <si>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</si>
  <si>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</si>
  <si>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</si>
  <si>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</si>
  <si>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</si>
  <si>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</si>
  <si>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</si>
  <si>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</si>
  <si>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</si>
  <si>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</si>
  <si>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</si>
  <si>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</si>
  <si>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</si>
  <si>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</si>
  <si>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</si>
  <si>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</si>
  <si>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</si>
  <si>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</si>
  <si>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</si>
  <si>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</si>
  <si>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</si>
  <si>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</si>
  <si>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</si>
  <si>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</si>
  <si>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</si>
  <si>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</si>
  <si>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</si>
  <si>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</si>
  <si>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</si>
  <si>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</si>
  <si>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</si>
  <si>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</si>
  <si>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七ケ宿町</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</si>
  <si>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</si>
  <si>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</si>
  <si>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</si>
  <si>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</si>
  <si>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</si>
  <si>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</si>
  <si>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</si>
  <si>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</si>
  <si>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</si>
  <si>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</si>
  <si>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</si>
  <si>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</si>
  <si>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本町の水道事業は、収益的収支比率が全国平均72.11％のところ86.92％であるため単年度の収支が赤字となり、料金回収率が100％を下回っていることから、料金収益以外の収入に依存している状況である。
　また、企業債残高給水収益比率（以下、債務残高。）は類似団体と比較すると極めて低い値となっているが、これは水道管や機械更新を先送りにしてきたからに過ぎず、平成28年度より老朽化対策として改良事業を開始したため、今後は債務残高が上昇していくと予想される。
　以上のことから、「地域の水道」という認識を再度確認し、その継続のためには、料金適正化を検討する必要がある。</t>
    <rPh sb="56" eb="58">
      <t>リョウキン</t>
    </rPh>
    <rPh sb="58" eb="60">
      <t>カイシュウ</t>
    </rPh>
    <rPh sb="60" eb="61">
      <t>リツ</t>
    </rPh>
    <rPh sb="67" eb="69">
      <t>シタマワ</t>
    </rPh>
    <rPh sb="78" eb="80">
      <t>リョウキン</t>
    </rPh>
    <rPh sb="80" eb="82">
      <t>シュウエキ</t>
    </rPh>
    <rPh sb="82" eb="84">
      <t>イガイ</t>
    </rPh>
    <rPh sb="85" eb="87">
      <t>シュウニュウ</t>
    </rPh>
    <rPh sb="88" eb="90">
      <t>イゾン</t>
    </rPh>
    <rPh sb="94" eb="96">
      <t>ジョウキョウ</t>
    </rPh>
    <rPh sb="105" eb="107">
      <t>キギョウ</t>
    </rPh>
    <rPh sb="107" eb="108">
      <t>サイ</t>
    </rPh>
    <rPh sb="108" eb="110">
      <t>ザンダカ</t>
    </rPh>
    <rPh sb="110" eb="112">
      <t>キュウスイ</t>
    </rPh>
    <rPh sb="112" eb="114">
      <t>シュウエキ</t>
    </rPh>
    <rPh sb="114" eb="116">
      <t>ヒリツ</t>
    </rPh>
    <rPh sb="117" eb="119">
      <t>イカ</t>
    </rPh>
    <rPh sb="120" eb="122">
      <t>サイム</t>
    </rPh>
    <rPh sb="122" eb="124">
      <t>ザンダカ</t>
    </rPh>
    <rPh sb="127" eb="129">
      <t>ルイジ</t>
    </rPh>
    <rPh sb="129" eb="131">
      <t>ダンタイ</t>
    </rPh>
    <rPh sb="132" eb="134">
      <t>ヒカク</t>
    </rPh>
    <rPh sb="137" eb="138">
      <t>キワ</t>
    </rPh>
    <rPh sb="140" eb="141">
      <t>ヒク</t>
    </rPh>
    <rPh sb="142" eb="143">
      <t>アタイ</t>
    </rPh>
    <rPh sb="178" eb="180">
      <t>ヘイセイ</t>
    </rPh>
    <rPh sb="182" eb="184">
      <t>ネンド</t>
    </rPh>
    <rPh sb="186" eb="189">
      <t>ロウキュウカ</t>
    </rPh>
    <rPh sb="189" eb="191">
      <t>タイサク</t>
    </rPh>
    <rPh sb="194" eb="196">
      <t>カイリョウ</t>
    </rPh>
    <rPh sb="196" eb="198">
      <t>ジギョウ</t>
    </rPh>
    <rPh sb="199" eb="201">
      <t>カイシ</t>
    </rPh>
    <rPh sb="206" eb="208">
      <t>コンゴ</t>
    </rPh>
    <rPh sb="209" eb="211">
      <t>サイム</t>
    </rPh>
    <rPh sb="211" eb="213">
      <t>ザンダカ</t>
    </rPh>
    <rPh sb="214" eb="216">
      <t>ジョウショウ</t>
    </rPh>
    <rPh sb="221" eb="223">
      <t>ヨソウ</t>
    </rPh>
    <rPh sb="229" eb="231">
      <t>イジョウ</t>
    </rPh>
    <rPh sb="238" eb="240">
      <t>チイキ</t>
    </rPh>
    <rPh sb="241" eb="243">
      <t>スイドウ</t>
    </rPh>
    <rPh sb="247" eb="249">
      <t>ニンシキ</t>
    </rPh>
    <rPh sb="250" eb="252">
      <t>サイド</t>
    </rPh>
    <rPh sb="252" eb="254">
      <t>カクニン</t>
    </rPh>
    <rPh sb="258" eb="260">
      <t>ケイゾク</t>
    </rPh>
    <phoneticPr fontId="4"/>
  </si>
  <si>
    <t>　管路の更新を先送りにしてきたことから、管路更新率及び有収率が全国平均より低いため、平成28年度に「水道事業基本計画」を策定し、地域防災計画に定められている避難所のある幹線、漏水事故が多い路線を優先路線に掲げ、必要最低限の投資で計画的に改善事業を行っている状況である。平成29年度においては、費用対効果を踏まえた上で漏水事故が多い水道管を廃止し、他の地区から給水を行う水道管整備を行ったことで管路延長の短縮を行い、ダウンサイジングを実施し、施設利用率の向上を図っている。</t>
    <rPh sb="20" eb="22">
      <t>カンロ</t>
    </rPh>
    <rPh sb="22" eb="24">
      <t>コウシン</t>
    </rPh>
    <rPh sb="24" eb="25">
      <t>リツ</t>
    </rPh>
    <rPh sb="25" eb="26">
      <t>オヨ</t>
    </rPh>
    <rPh sb="27" eb="29">
      <t>ユウシュウ</t>
    </rPh>
    <rPh sb="29" eb="30">
      <t>リツ</t>
    </rPh>
    <rPh sb="60" eb="62">
      <t>サクテイ</t>
    </rPh>
    <rPh sb="84" eb="85">
      <t>ミキ</t>
    </rPh>
    <rPh sb="87" eb="89">
      <t>ロウスイ</t>
    </rPh>
    <rPh sb="89" eb="91">
      <t>ジコ</t>
    </rPh>
    <rPh sb="92" eb="93">
      <t>オオ</t>
    </rPh>
    <rPh sb="94" eb="96">
      <t>ロセン</t>
    </rPh>
    <rPh sb="114" eb="116">
      <t>ケイカク</t>
    </rPh>
    <rPh sb="116" eb="117">
      <t>テキ</t>
    </rPh>
    <rPh sb="120" eb="122">
      <t>ジギョウ</t>
    </rPh>
    <rPh sb="128" eb="130">
      <t>ジョウキョウ</t>
    </rPh>
    <rPh sb="134" eb="136">
      <t>ヘイセイ</t>
    </rPh>
    <rPh sb="138" eb="140">
      <t>ネンド</t>
    </rPh>
    <rPh sb="146" eb="148">
      <t>ヒヨウ</t>
    </rPh>
    <rPh sb="148" eb="149">
      <t>タイ</t>
    </rPh>
    <rPh sb="182" eb="183">
      <t>オコナ</t>
    </rPh>
    <rPh sb="184" eb="187">
      <t>スイドウカン</t>
    </rPh>
    <rPh sb="196" eb="198">
      <t>カンロ</t>
    </rPh>
    <rPh sb="198" eb="200">
      <t>エンチョウ</t>
    </rPh>
    <rPh sb="201" eb="203">
      <t>タンシュク</t>
    </rPh>
    <rPh sb="204" eb="205">
      <t>オコナ</t>
    </rPh>
    <rPh sb="216" eb="218">
      <t>ジッシ</t>
    </rPh>
    <rPh sb="220" eb="222">
      <t>シセツ</t>
    </rPh>
    <rPh sb="222" eb="225">
      <t>リヨウリツ</t>
    </rPh>
    <rPh sb="226" eb="228">
      <t>コウジョウ</t>
    </rPh>
    <rPh sb="229" eb="230">
      <t>ハカ</t>
    </rPh>
    <phoneticPr fontId="4"/>
  </si>
  <si>
    <t>　今後は、先延ばししてきた管路及び施設の更新を開始しため、有収率増加が見込まれるが、改良工事が増加することによって、給水原価の高騰、債務残高が増加し、水道事業経営をさらに圧迫すると予測される。
　従って、「地域の水道」という認識を再度確認し、水道事業運営基盤安定化のため、料金適正化を実施する必要があると考えられる。
　そのためには、給水人口が減少し、過大となった施設（水道管を含む）の廃止等を行いながら、平成28年度に策定した「水道事業基本計画」に基づき、必要最低限の設備投資に努め、住民同意を得ながら、水道事業運営を行う。
　</t>
    <rPh sb="23" eb="25">
      <t>カイシ</t>
    </rPh>
    <rPh sb="32" eb="34">
      <t>ゾウカ</t>
    </rPh>
    <rPh sb="35" eb="37">
      <t>ミコ</t>
    </rPh>
    <rPh sb="42" eb="44">
      <t>カイリョウ</t>
    </rPh>
    <rPh sb="44" eb="46">
      <t>コウジ</t>
    </rPh>
    <rPh sb="47" eb="49">
      <t>ゾウカ</t>
    </rPh>
    <rPh sb="58" eb="60">
      <t>キュウスイ</t>
    </rPh>
    <rPh sb="60" eb="62">
      <t>ゲンカ</t>
    </rPh>
    <rPh sb="63" eb="65">
      <t>コウトウ</t>
    </rPh>
    <rPh sb="66" eb="68">
      <t>サイム</t>
    </rPh>
    <rPh sb="68" eb="70">
      <t>ザンダカ</t>
    </rPh>
    <rPh sb="71" eb="73">
      <t>ゾウカ</t>
    </rPh>
    <rPh sb="75" eb="77">
      <t>スイドウ</t>
    </rPh>
    <rPh sb="77" eb="79">
      <t>ジギョウ</t>
    </rPh>
    <rPh sb="79" eb="81">
      <t>ケイエイ</t>
    </rPh>
    <rPh sb="85" eb="87">
      <t>アッパク</t>
    </rPh>
    <rPh sb="90" eb="92">
      <t>ヨソク</t>
    </rPh>
    <rPh sb="98" eb="99">
      <t>シタガ</t>
    </rPh>
    <rPh sb="121" eb="123">
      <t>スイドウ</t>
    </rPh>
    <rPh sb="123" eb="125">
      <t>ジギョウ</t>
    </rPh>
    <rPh sb="125" eb="127">
      <t>ウンエイ</t>
    </rPh>
    <rPh sb="127" eb="129">
      <t>キバン</t>
    </rPh>
    <rPh sb="129" eb="132">
      <t>アンテイカ</t>
    </rPh>
    <rPh sb="142" eb="144">
      <t>ジッシ</t>
    </rPh>
    <rPh sb="146" eb="148">
      <t>ヒツヨウ</t>
    </rPh>
    <rPh sb="152" eb="153">
      <t>カンガ</t>
    </rPh>
    <rPh sb="167" eb="169">
      <t>キュウスイ</t>
    </rPh>
    <rPh sb="169" eb="171">
      <t>ジンコウ</t>
    </rPh>
    <rPh sb="172" eb="174">
      <t>ゲンショウ</t>
    </rPh>
    <rPh sb="176" eb="178">
      <t>カダイ</t>
    </rPh>
    <rPh sb="182" eb="184">
      <t>シセツ</t>
    </rPh>
    <rPh sb="240" eb="241">
      <t>ツト</t>
    </rPh>
    <rPh sb="243" eb="245">
      <t>ジュウミン</t>
    </rPh>
    <rPh sb="245" eb="247">
      <t>ドウイ</t>
    </rPh>
    <rPh sb="248" eb="249">
      <t>エ</t>
    </rPh>
    <rPh sb="253" eb="255">
      <t>スイドウ</t>
    </rPh>
    <rPh sb="255" eb="257">
      <t>ジギョウ</t>
    </rPh>
    <rPh sb="257" eb="259">
      <t>ウンエイ</t>
    </rPh>
    <rPh sb="260" eb="26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</si>
</sst>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formatCode="#,##0.00;&quot;△&quot;#,##0.00;&quot;-&quot;">
                  <c:v>0.22</c:v>
                </c:pt>
                <c:pt idx="4">
                  <c:v>0</c:v>
                </c:pt>
              </c:numCache>
            </c:numRef>
          </c:val>
        </c:ser>
        <c:dLbls>
          <c:showLegendKey val="0"/>
          <c:showVal val="0"/>
          <c:showCatName val="0"/>
          <c:showSerName val="0"/>
          <c:showPercent val="0"/>
          <c:showBubbleSize val="0"/>
        </c:dLbls>
        <c:gapWidth val="150"/>
        <c:axId val="108409984"/>
        <c:axId val="10841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108409984"/>
        <c:axId val="108411904"/>
      </c:lineChart>
      <c:dateAx>
        <c:axId val="108409984"/>
        <c:scaling>
          <c:orientation val="minMax"/>
        </c:scaling>
        <c:delete val="1"/>
        <c:axPos val="b"/>
        <c:numFmt formatCode="ge" sourceLinked="1"/>
        <c:majorTickMark val="none"/>
        <c:minorTickMark val="none"/>
        <c:tickLblPos val="none"/>
        <c:crossAx val="108411904"/>
        <c:crosses val="autoZero"/>
        <c:auto val="1"/>
        <c:lblOffset val="100"/>
        <c:baseTimeUnit val="years"/>
      </c:dateAx>
      <c:valAx>
        <c:axId val="10841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0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48.32</c:v>
                </c:pt>
                <c:pt idx="1">
                  <c:v>40.57</c:v>
                </c:pt>
                <c:pt idx="2">
                  <c:v>45.12</c:v>
                </c:pt>
                <c:pt idx="3">
                  <c:v>42.75</c:v>
                </c:pt>
                <c:pt idx="4">
                  <c:v>44.31</c:v>
                </c:pt>
              </c:numCache>
            </c:numRef>
          </c:val>
        </c:ser>
        <c:dLbls>
          <c:showLegendKey val="0"/>
          <c:showVal val="0"/>
          <c:showCatName val="0"/>
          <c:showSerName val="0"/>
          <c:showPercent val="0"/>
          <c:showBubbleSize val="0"/>
        </c:dLbls>
        <c:gapWidth val="150"/>
        <c:axId val="48129536"/>
        <c:axId val="4813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48129536"/>
        <c:axId val="48131456"/>
      </c:lineChart>
      <c:dateAx>
        <c:axId val="48129536"/>
        <c:scaling>
          <c:orientation val="minMax"/>
        </c:scaling>
        <c:delete val="1"/>
        <c:axPos val="b"/>
        <c:numFmt formatCode="ge" sourceLinked="1"/>
        <c:majorTickMark val="none"/>
        <c:minorTickMark val="none"/>
        <c:tickLblPos val="none"/>
        <c:crossAx val="48131456"/>
        <c:crosses val="autoZero"/>
        <c:auto val="1"/>
        <c:lblOffset val="100"/>
        <c:baseTimeUnit val="years"/>
      </c:dateAx>
      <c:valAx>
        <c:axId val="4813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2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55.68</c:v>
                </c:pt>
                <c:pt idx="1">
                  <c:v>64.8</c:v>
                </c:pt>
                <c:pt idx="2">
                  <c:v>58.23</c:v>
                </c:pt>
                <c:pt idx="3">
                  <c:v>63.02</c:v>
                </c:pt>
                <c:pt idx="4">
                  <c:v>58.04</c:v>
                </c:pt>
              </c:numCache>
            </c:numRef>
          </c:val>
        </c:ser>
        <c:dLbls>
          <c:showLegendKey val="0"/>
          <c:showVal val="0"/>
          <c:showCatName val="0"/>
          <c:showSerName val="0"/>
          <c:showPercent val="0"/>
          <c:showBubbleSize val="0"/>
        </c:dLbls>
        <c:gapWidth val="150"/>
        <c:axId val="48166016"/>
        <c:axId val="4816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48166016"/>
        <c:axId val="48167936"/>
      </c:lineChart>
      <c:dateAx>
        <c:axId val="48166016"/>
        <c:scaling>
          <c:orientation val="minMax"/>
        </c:scaling>
        <c:delete val="1"/>
        <c:axPos val="b"/>
        <c:numFmt formatCode="ge" sourceLinked="1"/>
        <c:majorTickMark val="none"/>
        <c:minorTickMark val="none"/>
        <c:tickLblPos val="none"/>
        <c:crossAx val="48167936"/>
        <c:crosses val="autoZero"/>
        <c:auto val="1"/>
        <c:lblOffset val="100"/>
        <c:baseTimeUnit val="years"/>
      </c:dateAx>
      <c:valAx>
        <c:axId val="4816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6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87.86</c:v>
                </c:pt>
                <c:pt idx="1">
                  <c:v>97.39</c:v>
                </c:pt>
                <c:pt idx="2">
                  <c:v>90.15</c:v>
                </c:pt>
                <c:pt idx="3">
                  <c:v>90.84</c:v>
                </c:pt>
                <c:pt idx="4">
                  <c:v>86.92</c:v>
                </c:pt>
              </c:numCache>
            </c:numRef>
          </c:val>
        </c:ser>
        <c:dLbls>
          <c:showLegendKey val="0"/>
          <c:showVal val="0"/>
          <c:showCatName val="0"/>
          <c:showSerName val="0"/>
          <c:showPercent val="0"/>
          <c:showBubbleSize val="0"/>
        </c:dLbls>
        <c:gapWidth val="150"/>
        <c:axId val="108446464"/>
        <c:axId val="10844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108446464"/>
        <c:axId val="108448384"/>
      </c:lineChart>
      <c:dateAx>
        <c:axId val="108446464"/>
        <c:scaling>
          <c:orientation val="minMax"/>
        </c:scaling>
        <c:delete val="1"/>
        <c:axPos val="b"/>
        <c:numFmt formatCode="ge" sourceLinked="1"/>
        <c:majorTickMark val="none"/>
        <c:minorTickMark val="none"/>
        <c:tickLblPos val="none"/>
        <c:crossAx val="108448384"/>
        <c:crosses val="autoZero"/>
        <c:auto val="1"/>
        <c:lblOffset val="100"/>
        <c:baseTimeUnit val="years"/>
      </c:dateAx>
      <c:valAx>
        <c:axId val="10844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4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358912"/>
        <c:axId val="11036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358912"/>
        <c:axId val="110360832"/>
      </c:lineChart>
      <c:dateAx>
        <c:axId val="110358912"/>
        <c:scaling>
          <c:orientation val="minMax"/>
        </c:scaling>
        <c:delete val="1"/>
        <c:axPos val="b"/>
        <c:numFmt formatCode="ge" sourceLinked="1"/>
        <c:majorTickMark val="none"/>
        <c:minorTickMark val="none"/>
        <c:tickLblPos val="none"/>
        <c:crossAx val="110360832"/>
        <c:crosses val="autoZero"/>
        <c:auto val="1"/>
        <c:lblOffset val="100"/>
        <c:baseTimeUnit val="years"/>
      </c:dateAx>
      <c:valAx>
        <c:axId val="11036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5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060480"/>
        <c:axId val="11106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060480"/>
        <c:axId val="111062400"/>
      </c:lineChart>
      <c:dateAx>
        <c:axId val="111060480"/>
        <c:scaling>
          <c:orientation val="minMax"/>
        </c:scaling>
        <c:delete val="1"/>
        <c:axPos val="b"/>
        <c:numFmt formatCode="ge" sourceLinked="1"/>
        <c:majorTickMark val="none"/>
        <c:minorTickMark val="none"/>
        <c:tickLblPos val="none"/>
        <c:crossAx val="111062400"/>
        <c:crosses val="autoZero"/>
        <c:auto val="1"/>
        <c:lblOffset val="100"/>
        <c:baseTimeUnit val="years"/>
      </c:dateAx>
      <c:valAx>
        <c:axId val="11106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6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038272"/>
        <c:axId val="11404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038272"/>
        <c:axId val="114040192"/>
      </c:lineChart>
      <c:dateAx>
        <c:axId val="114038272"/>
        <c:scaling>
          <c:orientation val="minMax"/>
        </c:scaling>
        <c:delete val="1"/>
        <c:axPos val="b"/>
        <c:numFmt formatCode="ge" sourceLinked="1"/>
        <c:majorTickMark val="none"/>
        <c:minorTickMark val="none"/>
        <c:tickLblPos val="none"/>
        <c:crossAx val="114040192"/>
        <c:crosses val="autoZero"/>
        <c:auto val="1"/>
        <c:lblOffset val="100"/>
        <c:baseTimeUnit val="years"/>
      </c:dateAx>
      <c:valAx>
        <c:axId val="11404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03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064768"/>
        <c:axId val="11407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064768"/>
        <c:axId val="114079232"/>
      </c:lineChart>
      <c:dateAx>
        <c:axId val="114064768"/>
        <c:scaling>
          <c:orientation val="minMax"/>
        </c:scaling>
        <c:delete val="1"/>
        <c:axPos val="b"/>
        <c:numFmt formatCode="ge" sourceLinked="1"/>
        <c:majorTickMark val="none"/>
        <c:minorTickMark val="none"/>
        <c:tickLblPos val="none"/>
        <c:crossAx val="114079232"/>
        <c:crosses val="autoZero"/>
        <c:auto val="1"/>
        <c:lblOffset val="100"/>
        <c:baseTimeUnit val="years"/>
      </c:dateAx>
      <c:valAx>
        <c:axId val="11407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06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373.09</c:v>
                </c:pt>
                <c:pt idx="1">
                  <c:v>329.97</c:v>
                </c:pt>
                <c:pt idx="2">
                  <c:v>298.88</c:v>
                </c:pt>
                <c:pt idx="3">
                  <c:v>276.04000000000002</c:v>
                </c:pt>
                <c:pt idx="4">
                  <c:v>284.27</c:v>
                </c:pt>
              </c:numCache>
            </c:numRef>
          </c:val>
        </c:ser>
        <c:dLbls>
          <c:showLegendKey val="0"/>
          <c:showVal val="0"/>
          <c:showCatName val="0"/>
          <c:showSerName val="0"/>
          <c:showPercent val="0"/>
          <c:showBubbleSize val="0"/>
        </c:dLbls>
        <c:gapWidth val="150"/>
        <c:axId val="40692352"/>
        <c:axId val="4772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40692352"/>
        <c:axId val="47723264"/>
      </c:lineChart>
      <c:dateAx>
        <c:axId val="40692352"/>
        <c:scaling>
          <c:orientation val="minMax"/>
        </c:scaling>
        <c:delete val="1"/>
        <c:axPos val="b"/>
        <c:numFmt formatCode="ge" sourceLinked="1"/>
        <c:majorTickMark val="none"/>
        <c:minorTickMark val="none"/>
        <c:tickLblPos val="none"/>
        <c:crossAx val="47723264"/>
        <c:crosses val="autoZero"/>
        <c:auto val="1"/>
        <c:lblOffset val="100"/>
        <c:baseTimeUnit val="years"/>
      </c:dateAx>
      <c:valAx>
        <c:axId val="4772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9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71.2</c:v>
                </c:pt>
                <c:pt idx="1">
                  <c:v>69.010000000000005</c:v>
                </c:pt>
                <c:pt idx="2">
                  <c:v>74.78</c:v>
                </c:pt>
                <c:pt idx="3">
                  <c:v>70</c:v>
                </c:pt>
                <c:pt idx="4">
                  <c:v>40.89</c:v>
                </c:pt>
              </c:numCache>
            </c:numRef>
          </c:val>
        </c:ser>
        <c:dLbls>
          <c:showLegendKey val="0"/>
          <c:showVal val="0"/>
          <c:showCatName val="0"/>
          <c:showSerName val="0"/>
          <c:showPercent val="0"/>
          <c:showBubbleSize val="0"/>
        </c:dLbls>
        <c:gapWidth val="150"/>
        <c:axId val="47757568"/>
        <c:axId val="4776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47757568"/>
        <c:axId val="47763840"/>
      </c:lineChart>
      <c:dateAx>
        <c:axId val="47757568"/>
        <c:scaling>
          <c:orientation val="minMax"/>
        </c:scaling>
        <c:delete val="1"/>
        <c:axPos val="b"/>
        <c:numFmt formatCode="ge" sourceLinked="1"/>
        <c:majorTickMark val="none"/>
        <c:minorTickMark val="none"/>
        <c:tickLblPos val="none"/>
        <c:crossAx val="47763840"/>
        <c:crosses val="autoZero"/>
        <c:auto val="1"/>
        <c:lblOffset val="100"/>
        <c:baseTimeUnit val="years"/>
      </c:dateAx>
      <c:valAx>
        <c:axId val="4776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5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245.49</c:v>
                </c:pt>
                <c:pt idx="1">
                  <c:v>267.32</c:v>
                </c:pt>
                <c:pt idx="2">
                  <c:v>251.47</c:v>
                </c:pt>
                <c:pt idx="3">
                  <c:v>258.47000000000003</c:v>
                </c:pt>
                <c:pt idx="4">
                  <c:v>442.6</c:v>
                </c:pt>
              </c:numCache>
            </c:numRef>
          </c:val>
        </c:ser>
        <c:dLbls>
          <c:showLegendKey val="0"/>
          <c:showVal val="0"/>
          <c:showCatName val="0"/>
          <c:showSerName val="0"/>
          <c:showPercent val="0"/>
          <c:showBubbleSize val="0"/>
        </c:dLbls>
        <c:gapWidth val="150"/>
        <c:axId val="108038016"/>
        <c:axId val="10823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108038016"/>
        <c:axId val="108232704"/>
      </c:lineChart>
      <c:dateAx>
        <c:axId val="108038016"/>
        <c:scaling>
          <c:orientation val="minMax"/>
        </c:scaling>
        <c:delete val="1"/>
        <c:axPos val="b"/>
        <c:numFmt formatCode="ge" sourceLinked="1"/>
        <c:majorTickMark val="none"/>
        <c:minorTickMark val="none"/>
        <c:tickLblPos val="none"/>
        <c:crossAx val="108232704"/>
        <c:crosses val="autoZero"/>
        <c:auto val="1"/>
        <c:lblOffset val="100"/>
        <c:baseTimeUnit val="years"/>
      </c:dateAx>
      <c:valAx>
        <c:axId val="10823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3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宮城県　七ケ宿町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50" t="s">
        <v>119</v>
      </c>
      <c r="AE8" s="50"/>
      <c r="AF8" s="50"/>
      <c r="AG8" s="50"/>
      <c r="AH8" s="50"/>
      <c r="AI8" s="50"/>
      <c r="AJ8" s="50"/>
      <c r="AK8" s="2"/>
      <c r="AL8" s="51">
        <f>データ!$R$6</f>
        <v>1502</v>
      </c>
      <c r="AM8" s="51"/>
      <c r="AN8" s="51"/>
      <c r="AO8" s="51"/>
      <c r="AP8" s="51"/>
      <c r="AQ8" s="51"/>
      <c r="AR8" s="51"/>
      <c r="AS8" s="51"/>
      <c r="AT8" s="46">
        <f>データ!$S$6</f>
        <v>263.08999999999997</v>
      </c>
      <c r="AU8" s="46"/>
      <c r="AV8" s="46"/>
      <c r="AW8" s="46"/>
      <c r="AX8" s="46"/>
      <c r="AY8" s="46"/>
      <c r="AZ8" s="46"/>
      <c r="BA8" s="46"/>
      <c r="BB8" s="46">
        <f>データ!$T$6</f>
        <v>5.71</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96.96</v>
      </c>
      <c r="Q10" s="46"/>
      <c r="R10" s="46"/>
      <c r="S10" s="46"/>
      <c r="T10" s="46"/>
      <c r="U10" s="46"/>
      <c r="V10" s="46"/>
      <c r="W10" s="51">
        <f>データ!$Q$6</f>
        <v>3308</v>
      </c>
      <c r="X10" s="51"/>
      <c r="Y10" s="51"/>
      <c r="Z10" s="51"/>
      <c r="AA10" s="51"/>
      <c r="AB10" s="51"/>
      <c r="AC10" s="51"/>
      <c r="AD10" s="2"/>
      <c r="AE10" s="2"/>
      <c r="AF10" s="2"/>
      <c r="AG10" s="2"/>
      <c r="AH10" s="2"/>
      <c r="AI10" s="2"/>
      <c r="AJ10" s="2"/>
      <c r="AK10" s="2"/>
      <c r="AL10" s="51">
        <f>データ!$U$6</f>
        <v>1436</v>
      </c>
      <c r="AM10" s="51"/>
      <c r="AN10" s="51"/>
      <c r="AO10" s="51"/>
      <c r="AP10" s="51"/>
      <c r="AQ10" s="51"/>
      <c r="AR10" s="51"/>
      <c r="AS10" s="51"/>
      <c r="AT10" s="46">
        <f>データ!$V$6</f>
        <v>5.54</v>
      </c>
      <c r="AU10" s="46"/>
      <c r="AV10" s="46"/>
      <c r="AW10" s="46"/>
      <c r="AX10" s="46"/>
      <c r="AY10" s="46"/>
      <c r="AZ10" s="46"/>
      <c r="BA10" s="46"/>
      <c r="BB10" s="46">
        <f>データ!$W$6</f>
        <v>259.20999999999998</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43028</v>
      </c>
      <c r="D6" s="34">
        <f t="shared" si="3"/>
        <v>47</v>
      </c>
      <c r="E6" s="34">
        <f t="shared" si="3"/>
        <v>1</v>
      </c>
      <c r="F6" s="34">
        <f t="shared" si="3"/>
        <v>0</v>
      </c>
      <c r="G6" s="34">
        <f t="shared" si="3"/>
        <v>0</v>
      </c>
      <c r="H6" s="34" t="str">
        <f t="shared" si="3"/>
        <v>宮城県　七ケ宿町</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96.96</v>
      </c>
      <c r="Q6" s="35">
        <f t="shared" si="3"/>
        <v>3308</v>
      </c>
      <c r="R6" s="35">
        <f t="shared" si="3"/>
        <v>1502</v>
      </c>
      <c r="S6" s="35">
        <f t="shared" si="3"/>
        <v>263.08999999999997</v>
      </c>
      <c r="T6" s="35">
        <f t="shared" si="3"/>
        <v>5.71</v>
      </c>
      <c r="U6" s="35">
        <f t="shared" si="3"/>
        <v>1436</v>
      </c>
      <c r="V6" s="35">
        <f t="shared" si="3"/>
        <v>5.54</v>
      </c>
      <c r="W6" s="35">
        <f t="shared" si="3"/>
        <v>259.20999999999998</v>
      </c>
      <c r="X6" s="36">
        <f>IF(X7="",NA(),X7)</f>
        <v>87.86</v>
      </c>
      <c r="Y6" s="36">
        <f t="shared" ref="Y6:AG6" si="4">IF(Y7="",NA(),Y7)</f>
        <v>97.39</v>
      </c>
      <c r="Z6" s="36">
        <f t="shared" si="4"/>
        <v>90.15</v>
      </c>
      <c r="AA6" s="36">
        <f t="shared" si="4"/>
        <v>90.84</v>
      </c>
      <c r="AB6" s="36">
        <f t="shared" si="4"/>
        <v>86.92</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373.09</v>
      </c>
      <c r="BF6" s="36">
        <f t="shared" ref="BF6:BN6" si="7">IF(BF7="",NA(),BF7)</f>
        <v>329.97</v>
      </c>
      <c r="BG6" s="36">
        <f t="shared" si="7"/>
        <v>298.88</v>
      </c>
      <c r="BH6" s="36">
        <f t="shared" si="7"/>
        <v>276.04000000000002</v>
      </c>
      <c r="BI6" s="36">
        <f t="shared" si="7"/>
        <v>284.27</v>
      </c>
      <c r="BJ6" s="36">
        <f t="shared" si="7"/>
        <v>1496.15</v>
      </c>
      <c r="BK6" s="36">
        <f t="shared" si="7"/>
        <v>1462.56</v>
      </c>
      <c r="BL6" s="36">
        <f t="shared" si="7"/>
        <v>1486.62</v>
      </c>
      <c r="BM6" s="36">
        <f t="shared" si="7"/>
        <v>1510.14</v>
      </c>
      <c r="BN6" s="36">
        <f t="shared" si="7"/>
        <v>1595.62</v>
      </c>
      <c r="BO6" s="35" t="str">
        <f>IF(BO7="","",IF(BO7="-","【-】","【"&amp;SUBSTITUTE(TEXT(BO7,"#,##0.00"),"-","△")&amp;"】"))</f>
        <v>【1,280.76】</v>
      </c>
      <c r="BP6" s="36">
        <f>IF(BP7="",NA(),BP7)</f>
        <v>71.2</v>
      </c>
      <c r="BQ6" s="36">
        <f t="shared" ref="BQ6:BY6" si="8">IF(BQ7="",NA(),BQ7)</f>
        <v>69.010000000000005</v>
      </c>
      <c r="BR6" s="36">
        <f t="shared" si="8"/>
        <v>74.78</v>
      </c>
      <c r="BS6" s="36">
        <f t="shared" si="8"/>
        <v>70</v>
      </c>
      <c r="BT6" s="36">
        <f t="shared" si="8"/>
        <v>40.89</v>
      </c>
      <c r="BU6" s="36">
        <f t="shared" si="8"/>
        <v>33.01</v>
      </c>
      <c r="BV6" s="36">
        <f t="shared" si="8"/>
        <v>32.39</v>
      </c>
      <c r="BW6" s="36">
        <f t="shared" si="8"/>
        <v>24.39</v>
      </c>
      <c r="BX6" s="36">
        <f t="shared" si="8"/>
        <v>22.67</v>
      </c>
      <c r="BY6" s="36">
        <f t="shared" si="8"/>
        <v>37.92</v>
      </c>
      <c r="BZ6" s="35" t="str">
        <f>IF(BZ7="","",IF(BZ7="-","【-】","【"&amp;SUBSTITUTE(TEXT(BZ7,"#,##0.00"),"-","△")&amp;"】"))</f>
        <v>【53.06】</v>
      </c>
      <c r="CA6" s="36">
        <f>IF(CA7="",NA(),CA7)</f>
        <v>245.49</v>
      </c>
      <c r="CB6" s="36">
        <f t="shared" ref="CB6:CJ6" si="9">IF(CB7="",NA(),CB7)</f>
        <v>267.32</v>
      </c>
      <c r="CC6" s="36">
        <f t="shared" si="9"/>
        <v>251.47</v>
      </c>
      <c r="CD6" s="36">
        <f t="shared" si="9"/>
        <v>258.47000000000003</v>
      </c>
      <c r="CE6" s="36">
        <f t="shared" si="9"/>
        <v>442.6</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48.32</v>
      </c>
      <c r="CM6" s="36">
        <f t="shared" ref="CM6:CU6" si="10">IF(CM7="",NA(),CM7)</f>
        <v>40.57</v>
      </c>
      <c r="CN6" s="36">
        <f t="shared" si="10"/>
        <v>45.12</v>
      </c>
      <c r="CO6" s="36">
        <f t="shared" si="10"/>
        <v>42.75</v>
      </c>
      <c r="CP6" s="36">
        <f t="shared" si="10"/>
        <v>44.31</v>
      </c>
      <c r="CQ6" s="36">
        <f t="shared" si="10"/>
        <v>51.11</v>
      </c>
      <c r="CR6" s="36">
        <f t="shared" si="10"/>
        <v>50.49</v>
      </c>
      <c r="CS6" s="36">
        <f t="shared" si="10"/>
        <v>48.36</v>
      </c>
      <c r="CT6" s="36">
        <f t="shared" si="10"/>
        <v>48.7</v>
      </c>
      <c r="CU6" s="36">
        <f t="shared" si="10"/>
        <v>46.9</v>
      </c>
      <c r="CV6" s="35" t="str">
        <f>IF(CV7="","",IF(CV7="-","【-】","【"&amp;SUBSTITUTE(TEXT(CV7,"#,##0.00"),"-","△")&amp;"】"))</f>
        <v>【56.28】</v>
      </c>
      <c r="CW6" s="36">
        <f>IF(CW7="",NA(),CW7)</f>
        <v>55.68</v>
      </c>
      <c r="CX6" s="36">
        <f t="shared" ref="CX6:DF6" si="11">IF(CX7="",NA(),CX7)</f>
        <v>64.8</v>
      </c>
      <c r="CY6" s="36">
        <f t="shared" si="11"/>
        <v>58.23</v>
      </c>
      <c r="CZ6" s="36">
        <f t="shared" si="11"/>
        <v>63.02</v>
      </c>
      <c r="DA6" s="36">
        <f t="shared" si="11"/>
        <v>58.04</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6">
        <f t="shared" si="14"/>
        <v>0.22</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c r="A7" s="29"/>
      <c r="B7" s="38">
        <v>2016</v>
      </c>
      <c r="C7" s="38">
        <v>43028</v>
      </c>
      <c r="D7" s="38">
        <v>47</v>
      </c>
      <c r="E7" s="38">
        <v>1</v>
      </c>
      <c r="F7" s="38">
        <v>0</v>
      </c>
      <c r="G7" s="38">
        <v>0</v>
      </c>
      <c r="H7" s="38" t="s">
        <v>107</v>
      </c>
      <c r="I7" s="38" t="s">
        <v>108</v>
      </c>
      <c r="J7" s="38" t="s">
        <v>109</v>
      </c>
      <c r="K7" s="38" t="s">
        <v>110</v>
      </c>
      <c r="L7" s="38" t="s">
        <v>111</v>
      </c>
      <c r="M7" s="38"/>
      <c r="N7" s="39" t="s">
        <v>112</v>
      </c>
      <c r="O7" s="39" t="s">
        <v>113</v>
      </c>
      <c r="P7" s="39">
        <v>96.96</v>
      </c>
      <c r="Q7" s="39">
        <v>3308</v>
      </c>
      <c r="R7" s="39">
        <v>1502</v>
      </c>
      <c r="S7" s="39">
        <v>263.08999999999997</v>
      </c>
      <c r="T7" s="39">
        <v>5.71</v>
      </c>
      <c r="U7" s="39">
        <v>1436</v>
      </c>
      <c r="V7" s="39">
        <v>5.54</v>
      </c>
      <c r="W7" s="39">
        <v>259.20999999999998</v>
      </c>
      <c r="X7" s="39">
        <v>87.86</v>
      </c>
      <c r="Y7" s="39">
        <v>97.39</v>
      </c>
      <c r="Z7" s="39">
        <v>90.15</v>
      </c>
      <c r="AA7" s="39">
        <v>90.84</v>
      </c>
      <c r="AB7" s="39">
        <v>86.92</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373.09</v>
      </c>
      <c r="BF7" s="39">
        <v>329.97</v>
      </c>
      <c r="BG7" s="39">
        <v>298.88</v>
      </c>
      <c r="BH7" s="39">
        <v>276.04000000000002</v>
      </c>
      <c r="BI7" s="39">
        <v>284.27</v>
      </c>
      <c r="BJ7" s="39">
        <v>1496.15</v>
      </c>
      <c r="BK7" s="39">
        <v>1462.56</v>
      </c>
      <c r="BL7" s="39">
        <v>1486.62</v>
      </c>
      <c r="BM7" s="39">
        <v>1510.14</v>
      </c>
      <c r="BN7" s="39">
        <v>1595.62</v>
      </c>
      <c r="BO7" s="39">
        <v>1280.76</v>
      </c>
      <c r="BP7" s="39">
        <v>71.2</v>
      </c>
      <c r="BQ7" s="39">
        <v>69.010000000000005</v>
      </c>
      <c r="BR7" s="39">
        <v>74.78</v>
      </c>
      <c r="BS7" s="39">
        <v>70</v>
      </c>
      <c r="BT7" s="39">
        <v>40.89</v>
      </c>
      <c r="BU7" s="39">
        <v>33.01</v>
      </c>
      <c r="BV7" s="39">
        <v>32.39</v>
      </c>
      <c r="BW7" s="39">
        <v>24.39</v>
      </c>
      <c r="BX7" s="39">
        <v>22.67</v>
      </c>
      <c r="BY7" s="39">
        <v>37.92</v>
      </c>
      <c r="BZ7" s="39">
        <v>53.06</v>
      </c>
      <c r="CA7" s="39">
        <v>245.49</v>
      </c>
      <c r="CB7" s="39">
        <v>267.32</v>
      </c>
      <c r="CC7" s="39">
        <v>251.47</v>
      </c>
      <c r="CD7" s="39">
        <v>258.47000000000003</v>
      </c>
      <c r="CE7" s="39">
        <v>442.6</v>
      </c>
      <c r="CF7" s="39">
        <v>523.08000000000004</v>
      </c>
      <c r="CG7" s="39">
        <v>530.83000000000004</v>
      </c>
      <c r="CH7" s="39">
        <v>734.18</v>
      </c>
      <c r="CI7" s="39">
        <v>789.62</v>
      </c>
      <c r="CJ7" s="39">
        <v>423.18</v>
      </c>
      <c r="CK7" s="39">
        <v>314.83</v>
      </c>
      <c r="CL7" s="39">
        <v>48.32</v>
      </c>
      <c r="CM7" s="39">
        <v>40.57</v>
      </c>
      <c r="CN7" s="39">
        <v>45.12</v>
      </c>
      <c r="CO7" s="39">
        <v>42.75</v>
      </c>
      <c r="CP7" s="39">
        <v>44.31</v>
      </c>
      <c r="CQ7" s="39">
        <v>51.11</v>
      </c>
      <c r="CR7" s="39">
        <v>50.49</v>
      </c>
      <c r="CS7" s="39">
        <v>48.36</v>
      </c>
      <c r="CT7" s="39">
        <v>48.7</v>
      </c>
      <c r="CU7" s="39">
        <v>46.9</v>
      </c>
      <c r="CV7" s="39">
        <v>56.28</v>
      </c>
      <c r="CW7" s="39">
        <v>55.68</v>
      </c>
      <c r="CX7" s="39">
        <v>64.8</v>
      </c>
      <c r="CY7" s="39">
        <v>58.23</v>
      </c>
      <c r="CZ7" s="39">
        <v>63.02</v>
      </c>
      <c r="DA7" s="39">
        <v>58.04</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0.22</v>
      </c>
      <c r="EH7" s="39">
        <v>0</v>
      </c>
      <c r="EI7" s="39">
        <v>0.37</v>
      </c>
      <c r="EJ7" s="39">
        <v>0.7</v>
      </c>
      <c r="EK7" s="39">
        <v>0.91</v>
      </c>
      <c r="EL7" s="39">
        <v>1.26</v>
      </c>
      <c r="EM7" s="39">
        <v>0.78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miyagi</cp:lastModifiedBy>
  <cp:lastPrinted>2018-02-16T00:16:18Z</cp:lastPrinted>
  <dcterms:created xsi:type="dcterms:W3CDTF">2017-12-25T01:41:14Z</dcterms:created>
  <dcterms:modified xsi:type="dcterms:W3CDTF">2018-02-16T00:16:20Z</dcterms:modified>
  <cp:category/>
</cp:coreProperties>
</file>