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miyaoa-flsv\上下水道課\5.下水道　\13.経営指標【下水道】\経営分析表\H29\"/>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<sst xmlns="http://schemas.openxmlformats.org/spreadsheetml/2006/main" count="245" uniqueCount="125">
  <si>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</si>
  <si>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</si>
  <si>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</si>
  <si>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</si>
  <si>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</si>
  <si>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</si>
  <si>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</si>
  <si>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</si>
  <si>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</si>
  <si>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</si>
  <si>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</si>
  <si>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</si>
  <si>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</si>
  <si>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</si>
  <si>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</si>
  <si>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</si>
  <si>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</si>
  <si>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</si>
  <si>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</si>
  <si>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</si>
  <si>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</si>
  <si>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</si>
  <si>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</si>
  <si>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</si>
  <si>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</si>
  <si>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</si>
  <si>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</si>
  <si>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</si>
  <si>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</si>
  <si>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</si>
  <si>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</si>
  <si>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</si>
  <si>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</si>
  <si>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</si>
  <si>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</si>
  <si>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</si>
  <si>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</si>
  <si>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</si>
  <si>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</si>
  <si>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</si>
  <si>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</si>
  <si>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</si>
  <si>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</si>
  <si>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</si>
  <si>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</si>
  <si>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</si>
  <si>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</si>
  <si>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</si>
  <si>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</si>
  <si>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</si>
  <si>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</si>
  <si>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</si>
  <si>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</si>
  <si>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</si>
  <si>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</si>
  <si>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</si>
  <si>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</si>
  <si>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</si>
  <si>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</si>
  <si>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</si>
  <si>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</si>
  <si>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</si>
  <si>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</si>
  <si>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</si>
  <si>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</si>
  <si>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</si>
  <si>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</si>
  <si>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</si>
  <si>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</si>
  <si>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</si>
  <si>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</si>
  <si>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</si>
  <si>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</si>
  <si>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</si>
  <si>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</si>
  <si>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</si>
  <si>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</si>
  <si>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</si>
  <si>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</si>
  <si>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</si>
  <si>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</si>
  <si>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</si>
  <si>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</si>
  <si>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</si>
  <si>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</si>
  <si>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</si>
  <si>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</si>
  <si>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</si>
  <si>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</si>
  <si>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</si>
  <si>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</si>
  <si>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</si>
  <si>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</si>
  <si>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</si>
  <si>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</si>
  <si>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</si>
  <si>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</si>
  <si>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</si>
  <si>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</si>
  <si>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</si>
  <si>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</si>
  <si>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</si>
  <si>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</si>
  <si>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</si>
  <si>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</si>
  <si>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</si>
  <si>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</si>
  <si>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</si>
  <si>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</si>
  <si>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富谷市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</si>
  <si>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</si>
  <si>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</si>
  <si>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</si>
  <si>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</si>
  <si>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</si>
  <si>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</si>
  <si>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</si>
  <si>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</si>
  <si>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</si>
  <si>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</si>
  <si>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</si>
  <si>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</si>
  <si>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は、健全な事業運営状況であれば、１００％以上となっていることが必要であるが、本市においては、１００％未満の状態が続いていることから、今後、事務事業の洗い出しを行い、施設の適正かつ計画的な維持管理及び改築等の更新を図るなど、経営改善に取り組んでいく必要がある。
　また、経費回収率についても、前年度よりも微増となっているものの、１００％未満の状態が続いていることから、使用料の収納対策の強化を図るとともに、維持管理の民間委託等を視野に入れ、更なる費用削減に努めていく必要がある。</t>
    <rPh sb="1" eb="4">
      <t>シュウエキテキ</t>
    </rPh>
    <rPh sb="4" eb="6">
      <t>シュウシ</t>
    </rPh>
    <rPh sb="6" eb="8">
      <t>ヒリツ</t>
    </rPh>
    <rPh sb="14" eb="16">
      <t>ケンゼン</t>
    </rPh>
    <rPh sb="17" eb="19">
      <t>ジギョウ</t>
    </rPh>
    <rPh sb="19" eb="21">
      <t>ウンエイ</t>
    </rPh>
    <rPh sb="21" eb="23">
      <t>ジョウキョウ</t>
    </rPh>
    <rPh sb="32" eb="34">
      <t>イジョウ</t>
    </rPh>
    <rPh sb="43" eb="45">
      <t>ヒツヨウ</t>
    </rPh>
    <rPh sb="50" eb="51">
      <t>ホン</t>
    </rPh>
    <rPh sb="51" eb="52">
      <t>シ</t>
    </rPh>
    <rPh sb="62" eb="64">
      <t>ミマン</t>
    </rPh>
    <rPh sb="65" eb="67">
      <t>ジョウタイ</t>
    </rPh>
    <rPh sb="68" eb="69">
      <t>ツヅ</t>
    </rPh>
    <rPh sb="78" eb="80">
      <t>コンゴ</t>
    </rPh>
    <rPh sb="81" eb="83">
      <t>ジム</t>
    </rPh>
    <rPh sb="83" eb="85">
      <t>ジギョウ</t>
    </rPh>
    <rPh sb="86" eb="87">
      <t>アラ</t>
    </rPh>
    <rPh sb="88" eb="89">
      <t>ダ</t>
    </rPh>
    <rPh sb="91" eb="92">
      <t>オコナ</t>
    </rPh>
    <rPh sb="94" eb="96">
      <t>シセツ</t>
    </rPh>
    <rPh sb="97" eb="99">
      <t>テキセイ</t>
    </rPh>
    <rPh sb="101" eb="104">
      <t>ケイカクテキ</t>
    </rPh>
    <rPh sb="105" eb="107">
      <t>イジ</t>
    </rPh>
    <rPh sb="107" eb="109">
      <t>カンリ</t>
    </rPh>
    <rPh sb="109" eb="110">
      <t>オヨ</t>
    </rPh>
    <rPh sb="111" eb="113">
      <t>カイチク</t>
    </rPh>
    <rPh sb="113" eb="114">
      <t>トウ</t>
    </rPh>
    <rPh sb="115" eb="117">
      <t>コウシン</t>
    </rPh>
    <rPh sb="118" eb="119">
      <t>ハカ</t>
    </rPh>
    <rPh sb="123" eb="125">
      <t>ケイエイ</t>
    </rPh>
    <rPh sb="125" eb="127">
      <t>カイゼン</t>
    </rPh>
    <rPh sb="128" eb="129">
      <t>ト</t>
    </rPh>
    <rPh sb="130" eb="131">
      <t>ク</t>
    </rPh>
    <rPh sb="135" eb="137">
      <t>ヒツヨウ</t>
    </rPh>
    <rPh sb="146" eb="148">
      <t>ケイヒ</t>
    </rPh>
    <rPh sb="148" eb="150">
      <t>カイシュウ</t>
    </rPh>
    <rPh sb="150" eb="151">
      <t>リツ</t>
    </rPh>
    <rPh sb="157" eb="160">
      <t>ゼンネンド</t>
    </rPh>
    <rPh sb="163" eb="165">
      <t>ビゾウ</t>
    </rPh>
    <rPh sb="179" eb="181">
      <t>ミマン</t>
    </rPh>
    <rPh sb="182" eb="184">
      <t>ジョウタイ</t>
    </rPh>
    <rPh sb="185" eb="186">
      <t>ツヅ</t>
    </rPh>
    <rPh sb="195" eb="198">
      <t>シヨウリョウ</t>
    </rPh>
    <rPh sb="199" eb="201">
      <t>シュウノウ</t>
    </rPh>
    <rPh sb="201" eb="203">
      <t>タイサク</t>
    </rPh>
    <rPh sb="204" eb="206">
      <t>キョウカ</t>
    </rPh>
    <rPh sb="207" eb="208">
      <t>ハカ</t>
    </rPh>
    <rPh sb="214" eb="216">
      <t>イジ</t>
    </rPh>
    <rPh sb="216" eb="218">
      <t>カンリ</t>
    </rPh>
    <rPh sb="219" eb="221">
      <t>ミンカン</t>
    </rPh>
    <rPh sb="221" eb="224">
      <t>イタクトウ</t>
    </rPh>
    <rPh sb="225" eb="227">
      <t>シヤ</t>
    </rPh>
    <rPh sb="228" eb="229">
      <t>イ</t>
    </rPh>
    <rPh sb="231" eb="232">
      <t>サラ</t>
    </rPh>
    <rPh sb="234" eb="236">
      <t>ヒヨウ</t>
    </rPh>
    <rPh sb="236" eb="238">
      <t>サクゲン</t>
    </rPh>
    <rPh sb="239" eb="240">
      <t>ツト</t>
    </rPh>
    <rPh sb="244" eb="246">
      <t>ヒツヨウ</t>
    </rPh>
    <phoneticPr fontId="4"/>
  </si>
  <si>
    <t>　平成２４年度より、主要な幹線管渠については、計画的に改築を進めて長寿命化を図っているところであるが、その他の管路については耐用年数を迎えるものが増加する見込みから、これらについても利用頻度等を考慮し継続して老朽化対策を図っていく必要がある。</t>
    <rPh sb="1" eb="3">
      <t>ヘイセイ</t>
    </rPh>
    <rPh sb="5" eb="7">
      <t>ネンド</t>
    </rPh>
    <rPh sb="10" eb="12">
      <t>シュヨウ</t>
    </rPh>
    <rPh sb="13" eb="15">
      <t>カンセン</t>
    </rPh>
    <rPh sb="15" eb="16">
      <t>カン</t>
    </rPh>
    <rPh sb="16" eb="17">
      <t>キョ</t>
    </rPh>
    <rPh sb="23" eb="26">
      <t>ケイカクテキ</t>
    </rPh>
    <rPh sb="27" eb="29">
      <t>カイチク</t>
    </rPh>
    <rPh sb="30" eb="31">
      <t>スス</t>
    </rPh>
    <rPh sb="33" eb="34">
      <t>チョウ</t>
    </rPh>
    <rPh sb="34" eb="37">
      <t>ジュミョウカ</t>
    </rPh>
    <rPh sb="38" eb="39">
      <t>ハカ</t>
    </rPh>
    <rPh sb="53" eb="54">
      <t>タ</t>
    </rPh>
    <rPh sb="55" eb="57">
      <t>カンロ</t>
    </rPh>
    <rPh sb="62" eb="64">
      <t>タイヨウ</t>
    </rPh>
    <rPh sb="64" eb="66">
      <t>ネンスウ</t>
    </rPh>
    <rPh sb="67" eb="68">
      <t>ムカ</t>
    </rPh>
    <rPh sb="73" eb="75">
      <t>ゾウカ</t>
    </rPh>
    <rPh sb="77" eb="79">
      <t>ミコ</t>
    </rPh>
    <rPh sb="91" eb="93">
      <t>リヨウ</t>
    </rPh>
    <rPh sb="93" eb="96">
      <t>ヒンドトウ</t>
    </rPh>
    <rPh sb="97" eb="99">
      <t>コウリョ</t>
    </rPh>
    <rPh sb="100" eb="102">
      <t>ケイゾク</t>
    </rPh>
    <rPh sb="104" eb="107">
      <t>ロウキュウカ</t>
    </rPh>
    <rPh sb="107" eb="109">
      <t>タイサク</t>
    </rPh>
    <rPh sb="110" eb="111">
      <t>ハカ</t>
    </rPh>
    <rPh sb="115" eb="117">
      <t>ヒツヨウ</t>
    </rPh>
    <phoneticPr fontId="4"/>
  </si>
  <si>
    <t>　今後、人口の増加が見込まれ、それに伴い汚水処理量も増加し、施設の維持管理に係る費用の負担も大きくなることが見込まれる。
　そのため、安定かつ効率的な使用料収入の対策を行うとともに、計画的な施設の維持管理及び更新を図っていき、健全な経営運営を推進していく必要がある。</t>
    <rPh sb="1" eb="3">
      <t>コンゴ</t>
    </rPh>
    <rPh sb="4" eb="6">
      <t>ジンコウ</t>
    </rPh>
    <rPh sb="7" eb="9">
      <t>ゾウカ</t>
    </rPh>
    <rPh sb="10" eb="12">
      <t>ミコ</t>
    </rPh>
    <rPh sb="18" eb="19">
      <t>トモナ</t>
    </rPh>
    <rPh sb="20" eb="22">
      <t>オスイ</t>
    </rPh>
    <rPh sb="22" eb="24">
      <t>ショリ</t>
    </rPh>
    <rPh sb="24" eb="25">
      <t>リョウ</t>
    </rPh>
    <rPh sb="26" eb="28">
      <t>ゾウカ</t>
    </rPh>
    <rPh sb="30" eb="32">
      <t>シセツ</t>
    </rPh>
    <rPh sb="33" eb="35">
      <t>イジ</t>
    </rPh>
    <rPh sb="35" eb="37">
      <t>カンリ</t>
    </rPh>
    <rPh sb="38" eb="39">
      <t>カカ</t>
    </rPh>
    <rPh sb="40" eb="42">
      <t>ヒヨウ</t>
    </rPh>
    <rPh sb="43" eb="45">
      <t>フタン</t>
    </rPh>
    <rPh sb="46" eb="47">
      <t>オオ</t>
    </rPh>
    <rPh sb="54" eb="56">
      <t>ミコ</t>
    </rPh>
    <rPh sb="67" eb="69">
      <t>アンテイ</t>
    </rPh>
    <rPh sb="71" eb="74">
      <t>コウリツテキ</t>
    </rPh>
    <rPh sb="75" eb="78">
      <t>シヨウリョウ</t>
    </rPh>
    <rPh sb="78" eb="80">
      <t>シュウニュウ</t>
    </rPh>
    <rPh sb="81" eb="83">
      <t>タイサク</t>
    </rPh>
    <rPh sb="84" eb="85">
      <t>オコナ</t>
    </rPh>
    <rPh sb="91" eb="94">
      <t>ケイカクテキ</t>
    </rPh>
    <rPh sb="95" eb="97">
      <t>シセツ</t>
    </rPh>
    <rPh sb="98" eb="100">
      <t>イジ</t>
    </rPh>
    <rPh sb="100" eb="102">
      <t>カンリ</t>
    </rPh>
    <rPh sb="102" eb="103">
      <t>オヨ</t>
    </rPh>
    <rPh sb="104" eb="106">
      <t>コウシン</t>
    </rPh>
    <rPh sb="107" eb="108">
      <t>ハカ</t>
    </rPh>
    <rPh sb="113" eb="115">
      <t>ケンゼン</t>
    </rPh>
    <rPh sb="116" eb="118">
      <t>ケイエイ</t>
    </rPh>
    <rPh sb="118" eb="120">
      <t>ウンエイ</t>
    </rPh>
    <rPh sb="121" eb="123">
      <t>スイシン</t>
    </rPh>
    <rPh sb="127" eb="12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</si>
</sst>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0.17</c:v>
                </c:pt>
                <c:pt idx="1">
                  <c:v>0.24</c:v>
                </c:pt>
                <c:pt idx="2">
                  <c:v>0.11</c:v>
                </c:pt>
                <c:pt idx="3">
                  <c:v>7.0000000000000007E-2</c:v>
                </c:pt>
                <c:pt idx="4">
                  <c:v>0.09</c:v>
                </c:pt>
              </c:numCache>
            </c:numRef>
          </c:val>
          <c:extLst>
            <c:ext xmlns:c16="http://schemas.microsoft.com/office/drawing/2014/chart" uri="{C3380CC4-5D6E-409C-BE32-E72D297353CC}">
              <c16:uniqueId val="{00000000-633D-4256-AA1A-6C1BE4519A31}"/>
            </c:ext>
          </c:extLst>
        </c:ser>
        <c:dLbls>
          <c:showLegendKey val="0"/>
          <c:showVal val="0"/>
          <c:showCatName val="0"/>
          <c:showSerName val="0"/>
          <c:showPercent val="0"/>
          <c:showBubbleSize val="0"/>
        </c:dLbls>
        <c:gapWidth val="150"/>
        <c:axId val="100251904"/>
        <c:axId val="1188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633D-4256-AA1A-6C1BE4519A31}"/>
            </c:ext>
          </c:extLst>
        </c:ser>
        <c:dLbls>
          <c:showLegendKey val="0"/>
          <c:showVal val="0"/>
          <c:showCatName val="0"/>
          <c:showSerName val="0"/>
          <c:showPercent val="0"/>
          <c:showBubbleSize val="0"/>
        </c:dLbls>
        <c:marker val="1"/>
        <c:smooth val="0"/>
        <c:axId val="100251904"/>
        <c:axId val="118829440"/>
      </c:lineChart>
      <c:dateAx>
        <c:axId val="100251904"/>
        <c:scaling>
          <c:orientation val="minMax"/>
        </c:scaling>
        <c:delete val="1"/>
        <c:axPos val="b"/>
        <c:numFmt formatCode="ge" sourceLinked="1"/>
        <c:majorTickMark val="none"/>
        <c:minorTickMark val="none"/>
        <c:tickLblPos val="none"/>
        <c:crossAx val="118829440"/>
        <c:crosses val="autoZero"/>
        <c:auto val="1"/>
        <c:lblOffset val="100"/>
        <c:baseTimeUnit val="years"/>
      </c:dateAx>
      <c:valAx>
        <c:axId val="118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BD-415F-8550-A3CB21135987}"/>
            </c:ext>
          </c:extLst>
        </c:ser>
        <c:dLbls>
          <c:showLegendKey val="0"/>
          <c:showVal val="0"/>
          <c:showCatName val="0"/>
          <c:showSerName val="0"/>
          <c:showPercent val="0"/>
          <c:showBubbleSize val="0"/>
        </c:dLbls>
        <c:gapWidth val="150"/>
        <c:axId val="127925632"/>
        <c:axId val="1319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4FBD-415F-8550-A3CB21135987}"/>
            </c:ext>
          </c:extLst>
        </c:ser>
        <c:dLbls>
          <c:showLegendKey val="0"/>
          <c:showVal val="0"/>
          <c:showCatName val="0"/>
          <c:showSerName val="0"/>
          <c:showPercent val="0"/>
          <c:showBubbleSize val="0"/>
        </c:dLbls>
        <c:marker val="1"/>
        <c:smooth val="0"/>
        <c:axId val="127925632"/>
        <c:axId val="131991040"/>
      </c:lineChart>
      <c:dateAx>
        <c:axId val="127925632"/>
        <c:scaling>
          <c:orientation val="minMax"/>
        </c:scaling>
        <c:delete val="1"/>
        <c:axPos val="b"/>
        <c:numFmt formatCode="ge" sourceLinked="1"/>
        <c:majorTickMark val="none"/>
        <c:minorTickMark val="none"/>
        <c:tickLblPos val="none"/>
        <c:crossAx val="131991040"/>
        <c:crosses val="autoZero"/>
        <c:auto val="1"/>
        <c:lblOffset val="100"/>
        <c:baseTimeUnit val="years"/>
      </c:dateAx>
      <c:valAx>
        <c:axId val="131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99.75</c:v>
                </c:pt>
                <c:pt idx="1">
                  <c:v>99.77</c:v>
                </c:pt>
                <c:pt idx="2">
                  <c:v>99.79</c:v>
                </c:pt>
                <c:pt idx="3">
                  <c:v>99.79</c:v>
                </c:pt>
                <c:pt idx="4">
                  <c:v>99.8</c:v>
                </c:pt>
              </c:numCache>
            </c:numRef>
          </c:val>
          <c:extLst>
            <c:ext xmlns:c16="http://schemas.microsoft.com/office/drawing/2014/chart" uri="{C3380CC4-5D6E-409C-BE32-E72D297353CC}">
              <c16:uniqueId val="{00000000-414A-4469-991F-404BD5D61C9A}"/>
            </c:ext>
          </c:extLst>
        </c:ser>
        <c:dLbls>
          <c:showLegendKey val="0"/>
          <c:showVal val="0"/>
          <c:showCatName val="0"/>
          <c:showSerName val="0"/>
          <c:showPercent val="0"/>
          <c:showBubbleSize val="0"/>
        </c:dLbls>
        <c:gapWidth val="150"/>
        <c:axId val="132029440"/>
        <c:axId val="132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414A-4469-991F-404BD5D61C9A}"/>
            </c:ext>
          </c:extLst>
        </c:ser>
        <c:dLbls>
          <c:showLegendKey val="0"/>
          <c:showVal val="0"/>
          <c:showCatName val="0"/>
          <c:showSerName val="0"/>
          <c:showPercent val="0"/>
          <c:showBubbleSize val="0"/>
        </c:dLbls>
        <c:marker val="1"/>
        <c:smooth val="0"/>
        <c:axId val="132029440"/>
        <c:axId val="132031616"/>
      </c:lineChart>
      <c:dateAx>
        <c:axId val="132029440"/>
        <c:scaling>
          <c:orientation val="minMax"/>
        </c:scaling>
        <c:delete val="1"/>
        <c:axPos val="b"/>
        <c:numFmt formatCode="ge" sourceLinked="1"/>
        <c:majorTickMark val="none"/>
        <c:minorTickMark val="none"/>
        <c:tickLblPos val="none"/>
        <c:crossAx val="132031616"/>
        <c:crosses val="autoZero"/>
        <c:auto val="1"/>
        <c:lblOffset val="100"/>
        <c:baseTimeUnit val="years"/>
      </c:dateAx>
      <c:valAx>
        <c:axId val="132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91.15</c:v>
                </c:pt>
                <c:pt idx="1">
                  <c:v>58.02</c:v>
                </c:pt>
                <c:pt idx="2">
                  <c:v>92.42</c:v>
                </c:pt>
                <c:pt idx="3">
                  <c:v>84.73</c:v>
                </c:pt>
                <c:pt idx="4">
                  <c:v>82.4</c:v>
                </c:pt>
              </c:numCache>
            </c:numRef>
          </c:val>
          <c:extLst>
            <c:ext xmlns:c16="http://schemas.microsoft.com/office/drawing/2014/chart" uri="{C3380CC4-5D6E-409C-BE32-E72D297353CC}">
              <c16:uniqueId val="{00000000-FF75-4C3B-B355-0FEACFEC767E}"/>
            </c:ext>
          </c:extLst>
        </c:ser>
        <c:dLbls>
          <c:showLegendKey val="0"/>
          <c:showVal val="0"/>
          <c:showCatName val="0"/>
          <c:showSerName val="0"/>
          <c:showPercent val="0"/>
          <c:showBubbleSize val="0"/>
        </c:dLbls>
        <c:gapWidth val="150"/>
        <c:axId val="92141440"/>
        <c:axId val="1003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5-4C3B-B355-0FEACFEC767E}"/>
            </c:ext>
          </c:extLst>
        </c:ser>
        <c:dLbls>
          <c:showLegendKey val="0"/>
          <c:showVal val="0"/>
          <c:showCatName val="0"/>
          <c:showSerName val="0"/>
          <c:showPercent val="0"/>
          <c:showBubbleSize val="0"/>
        </c:dLbls>
        <c:marker val="1"/>
        <c:smooth val="0"/>
        <c:axId val="92141440"/>
        <c:axId val="100302848"/>
      </c:lineChart>
      <c:dateAx>
        <c:axId val="92141440"/>
        <c:scaling>
          <c:orientation val="minMax"/>
        </c:scaling>
        <c:delete val="1"/>
        <c:axPos val="b"/>
        <c:numFmt formatCode="ge" sourceLinked="1"/>
        <c:majorTickMark val="none"/>
        <c:minorTickMark val="none"/>
        <c:tickLblPos val="none"/>
        <c:crossAx val="100302848"/>
        <c:crosses val="autoZero"/>
        <c:auto val="1"/>
        <c:lblOffset val="100"/>
        <c:baseTimeUnit val="years"/>
      </c:dateAx>
      <c:valAx>
        <c:axId val="100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A-41FC-9301-2D673999927A}"/>
            </c:ext>
          </c:extLst>
        </c:ser>
        <c:dLbls>
          <c:showLegendKey val="0"/>
          <c:showVal val="0"/>
          <c:showCatName val="0"/>
          <c:showSerName val="0"/>
          <c:showPercent val="0"/>
          <c:showBubbleSize val="0"/>
        </c:dLbls>
        <c:gapWidth val="150"/>
        <c:axId val="118326784"/>
        <c:axId val="118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A-41FC-9301-2D673999927A}"/>
            </c:ext>
          </c:extLst>
        </c:ser>
        <c:dLbls>
          <c:showLegendKey val="0"/>
          <c:showVal val="0"/>
          <c:showCatName val="0"/>
          <c:showSerName val="0"/>
          <c:showPercent val="0"/>
          <c:showBubbleSize val="0"/>
        </c:dLbls>
        <c:marker val="1"/>
        <c:smooth val="0"/>
        <c:axId val="118326784"/>
        <c:axId val="118328704"/>
      </c:lineChart>
      <c:dateAx>
        <c:axId val="118326784"/>
        <c:scaling>
          <c:orientation val="minMax"/>
        </c:scaling>
        <c:delete val="1"/>
        <c:axPos val="b"/>
        <c:numFmt formatCode="ge" sourceLinked="1"/>
        <c:majorTickMark val="none"/>
        <c:minorTickMark val="none"/>
        <c:tickLblPos val="none"/>
        <c:crossAx val="118328704"/>
        <c:crosses val="autoZero"/>
        <c:auto val="1"/>
        <c:lblOffset val="100"/>
        <c:baseTimeUnit val="years"/>
      </c:dateAx>
      <c:valAx>
        <c:axId val="118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3-4280-ACE1-F0A237679CA6}"/>
            </c:ext>
          </c:extLst>
        </c:ser>
        <c:dLbls>
          <c:showLegendKey val="0"/>
          <c:showVal val="0"/>
          <c:showCatName val="0"/>
          <c:showSerName val="0"/>
          <c:showPercent val="0"/>
          <c:showBubbleSize val="0"/>
        </c:dLbls>
        <c:gapWidth val="150"/>
        <c:axId val="118846592"/>
        <c:axId val="1188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3-4280-ACE1-F0A237679CA6}"/>
            </c:ext>
          </c:extLst>
        </c:ser>
        <c:dLbls>
          <c:showLegendKey val="0"/>
          <c:showVal val="0"/>
          <c:showCatName val="0"/>
          <c:showSerName val="0"/>
          <c:showPercent val="0"/>
          <c:showBubbleSize val="0"/>
        </c:dLbls>
        <c:marker val="1"/>
        <c:smooth val="0"/>
        <c:axId val="118846592"/>
        <c:axId val="118848512"/>
      </c:lineChart>
      <c:dateAx>
        <c:axId val="118846592"/>
        <c:scaling>
          <c:orientation val="minMax"/>
        </c:scaling>
        <c:delete val="1"/>
        <c:axPos val="b"/>
        <c:numFmt formatCode="ge" sourceLinked="1"/>
        <c:majorTickMark val="none"/>
        <c:minorTickMark val="none"/>
        <c:tickLblPos val="none"/>
        <c:crossAx val="118848512"/>
        <c:crosses val="autoZero"/>
        <c:auto val="1"/>
        <c:lblOffset val="100"/>
        <c:baseTimeUnit val="years"/>
      </c:dateAx>
      <c:valAx>
        <c:axId val="1188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8E-49D4-9692-71E208C8F94B}"/>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E-49D4-9692-71E208C8F94B}"/>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F-41F7-AD69-3CCE5533AAC3}"/>
            </c:ext>
          </c:extLst>
        </c:ser>
        <c:dLbls>
          <c:showLegendKey val="0"/>
          <c:showVal val="0"/>
          <c:showCatName val="0"/>
          <c:showSerName val="0"/>
          <c:showPercent val="0"/>
          <c:showBubbleSize val="0"/>
        </c:dLbls>
        <c:gapWidth val="150"/>
        <c:axId val="118903552"/>
        <c:axId val="118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F-41F7-AD69-3CCE5533AAC3}"/>
            </c:ext>
          </c:extLst>
        </c:ser>
        <c:dLbls>
          <c:showLegendKey val="0"/>
          <c:showVal val="0"/>
          <c:showCatName val="0"/>
          <c:showSerName val="0"/>
          <c:showPercent val="0"/>
          <c:showBubbleSize val="0"/>
        </c:dLbls>
        <c:marker val="1"/>
        <c:smooth val="0"/>
        <c:axId val="118903552"/>
        <c:axId val="118905472"/>
      </c:lineChart>
      <c:dateAx>
        <c:axId val="118903552"/>
        <c:scaling>
          <c:orientation val="minMax"/>
        </c:scaling>
        <c:delete val="1"/>
        <c:axPos val="b"/>
        <c:numFmt formatCode="ge" sourceLinked="1"/>
        <c:majorTickMark val="none"/>
        <c:minorTickMark val="none"/>
        <c:tickLblPos val="none"/>
        <c:crossAx val="118905472"/>
        <c:crosses val="autoZero"/>
        <c:auto val="1"/>
        <c:lblOffset val="100"/>
        <c:baseTimeUnit val="years"/>
      </c:dateAx>
      <c:valAx>
        <c:axId val="118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224.66</c:v>
                </c:pt>
                <c:pt idx="1">
                  <c:v>239.09</c:v>
                </c:pt>
                <c:pt idx="2">
                  <c:v>210.18</c:v>
                </c:pt>
                <c:pt idx="3">
                  <c:v>271.49</c:v>
                </c:pt>
                <c:pt idx="4">
                  <c:v>242.38</c:v>
                </c:pt>
              </c:numCache>
            </c:numRef>
          </c:val>
          <c:extLst>
            <c:ext xmlns:c16="http://schemas.microsoft.com/office/drawing/2014/chart" uri="{C3380CC4-5D6E-409C-BE32-E72D297353CC}">
              <c16:uniqueId val="{00000000-75F0-4851-8E71-AFC83B1403F4}"/>
            </c:ext>
          </c:extLst>
        </c:ser>
        <c:dLbls>
          <c:showLegendKey val="0"/>
          <c:showVal val="0"/>
          <c:showCatName val="0"/>
          <c:showSerName val="0"/>
          <c:showPercent val="0"/>
          <c:showBubbleSize val="0"/>
        </c:dLbls>
        <c:gapWidth val="150"/>
        <c:axId val="118944128"/>
        <c:axId val="1189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75F0-4851-8E71-AFC83B1403F4}"/>
            </c:ext>
          </c:extLst>
        </c:ser>
        <c:dLbls>
          <c:showLegendKey val="0"/>
          <c:showVal val="0"/>
          <c:showCatName val="0"/>
          <c:showSerName val="0"/>
          <c:showPercent val="0"/>
          <c:showBubbleSize val="0"/>
        </c:dLbls>
        <c:marker val="1"/>
        <c:smooth val="0"/>
        <c:axId val="118944128"/>
        <c:axId val="118946048"/>
      </c:lineChart>
      <c:dateAx>
        <c:axId val="118944128"/>
        <c:scaling>
          <c:orientation val="minMax"/>
        </c:scaling>
        <c:delete val="1"/>
        <c:axPos val="b"/>
        <c:numFmt formatCode="ge" sourceLinked="1"/>
        <c:majorTickMark val="none"/>
        <c:minorTickMark val="none"/>
        <c:tickLblPos val="none"/>
        <c:crossAx val="118946048"/>
        <c:crosses val="autoZero"/>
        <c:auto val="1"/>
        <c:lblOffset val="100"/>
        <c:baseTimeUnit val="years"/>
      </c:dateAx>
      <c:valAx>
        <c:axId val="1189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95.33</c:v>
                </c:pt>
                <c:pt idx="1">
                  <c:v>94.86</c:v>
                </c:pt>
                <c:pt idx="2">
                  <c:v>98.54</c:v>
                </c:pt>
                <c:pt idx="3">
                  <c:v>85.44</c:v>
                </c:pt>
                <c:pt idx="4">
                  <c:v>86.36</c:v>
                </c:pt>
              </c:numCache>
            </c:numRef>
          </c:val>
          <c:extLst>
            <c:ext xmlns:c16="http://schemas.microsoft.com/office/drawing/2014/chart" uri="{C3380CC4-5D6E-409C-BE32-E72D297353CC}">
              <c16:uniqueId val="{00000000-6FB3-4189-9EBB-7079096993C5}"/>
            </c:ext>
          </c:extLst>
        </c:ser>
        <c:dLbls>
          <c:showLegendKey val="0"/>
          <c:showVal val="0"/>
          <c:showCatName val="0"/>
          <c:showSerName val="0"/>
          <c:showPercent val="0"/>
          <c:showBubbleSize val="0"/>
        </c:dLbls>
        <c:gapWidth val="150"/>
        <c:axId val="119255040"/>
        <c:axId val="119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6FB3-4189-9EBB-7079096993C5}"/>
            </c:ext>
          </c:extLst>
        </c:ser>
        <c:dLbls>
          <c:showLegendKey val="0"/>
          <c:showVal val="0"/>
          <c:showCatName val="0"/>
          <c:showSerName val="0"/>
          <c:showPercent val="0"/>
          <c:showBubbleSize val="0"/>
        </c:dLbls>
        <c:marker val="1"/>
        <c:smooth val="0"/>
        <c:axId val="119255040"/>
        <c:axId val="119256960"/>
      </c:lineChart>
      <c:dateAx>
        <c:axId val="119255040"/>
        <c:scaling>
          <c:orientation val="minMax"/>
        </c:scaling>
        <c:delete val="1"/>
        <c:axPos val="b"/>
        <c:numFmt formatCode="ge" sourceLinked="1"/>
        <c:majorTickMark val="none"/>
        <c:minorTickMark val="none"/>
        <c:tickLblPos val="none"/>
        <c:crossAx val="119256960"/>
        <c:crosses val="autoZero"/>
        <c:auto val="1"/>
        <c:lblOffset val="100"/>
        <c:baseTimeUnit val="years"/>
      </c:dateAx>
      <c:valAx>
        <c:axId val="119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131.79</c:v>
                </c:pt>
                <c:pt idx="1">
                  <c:v>132.11000000000001</c:v>
                </c:pt>
                <c:pt idx="2">
                  <c:v>129.62</c:v>
                </c:pt>
                <c:pt idx="3">
                  <c:v>150.18</c:v>
                </c:pt>
                <c:pt idx="4">
                  <c:v>150.08000000000001</c:v>
                </c:pt>
              </c:numCache>
            </c:numRef>
          </c:val>
          <c:extLst>
            <c:ext xmlns:c16="http://schemas.microsoft.com/office/drawing/2014/chart" uri="{C3380CC4-5D6E-409C-BE32-E72D297353CC}">
              <c16:uniqueId val="{00000000-75FA-4C33-B60F-43E350AECFC2}"/>
            </c:ext>
          </c:extLst>
        </c:ser>
        <c:dLbls>
          <c:showLegendKey val="0"/>
          <c:showVal val="0"/>
          <c:showCatName val="0"/>
          <c:showSerName val="0"/>
          <c:showPercent val="0"/>
          <c:showBubbleSize val="0"/>
        </c:dLbls>
        <c:gapWidth val="150"/>
        <c:axId val="119271424"/>
        <c:axId val="11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75FA-4C33-B60F-43E350AECFC2}"/>
            </c:ext>
          </c:extLst>
        </c:ser>
        <c:dLbls>
          <c:showLegendKey val="0"/>
          <c:showVal val="0"/>
          <c:showCatName val="0"/>
          <c:showSerName val="0"/>
          <c:showPercent val="0"/>
          <c:showBubbleSize val="0"/>
        </c:dLbls>
        <c:marker val="1"/>
        <c:smooth val="0"/>
        <c:axId val="119271424"/>
        <c:axId val="119273344"/>
      </c:lineChart>
      <c:dateAx>
        <c:axId val="119271424"/>
        <c:scaling>
          <c:orientation val="minMax"/>
        </c:scaling>
        <c:delete val="1"/>
        <c:axPos val="b"/>
        <c:numFmt formatCode="ge" sourceLinked="1"/>
        <c:majorTickMark val="none"/>
        <c:minorTickMark val="none"/>
        <c:tickLblPos val="none"/>
        <c:crossAx val="119273344"/>
        <c:crosses val="autoZero"/>
        <c:auto val="1"/>
        <c:lblOffset val="100"/>
        <c:baseTimeUnit val="years"/>
      </c:dateAx>
      <c:valAx>
        <c:axId val="11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富谷市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121</v>
      </c>
      <c r="AE8" s="73"/>
      <c r="AF8" s="73"/>
      <c r="AG8" s="73"/>
      <c r="AH8" s="73"/>
      <c r="AI8" s="73"/>
      <c r="AJ8" s="73"/>
      <c r="AK8" s="4"/>
      <c r="AL8" s="69">
        <f>データ!S6</f>
        <v>52526</v>
      </c>
      <c r="AM8" s="69"/>
      <c r="AN8" s="69"/>
      <c r="AO8" s="69"/>
      <c r="AP8" s="69"/>
      <c r="AQ8" s="69"/>
      <c r="AR8" s="69"/>
      <c r="AS8" s="69"/>
      <c r="AT8" s="68">
        <f>データ!T6</f>
        <v>49.18</v>
      </c>
      <c r="AU8" s="68"/>
      <c r="AV8" s="68"/>
      <c r="AW8" s="68"/>
      <c r="AX8" s="68"/>
      <c r="AY8" s="68"/>
      <c r="AZ8" s="68"/>
      <c r="BA8" s="68"/>
      <c r="BB8" s="68">
        <f>データ!U6</f>
        <v>1068.04</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96.6</v>
      </c>
      <c r="Q10" s="68"/>
      <c r="R10" s="68"/>
      <c r="S10" s="68"/>
      <c r="T10" s="68"/>
      <c r="U10" s="68"/>
      <c r="V10" s="68"/>
      <c r="W10" s="68">
        <f>データ!Q6</f>
        <v>80.59</v>
      </c>
      <c r="X10" s="68"/>
      <c r="Y10" s="68"/>
      <c r="Z10" s="68"/>
      <c r="AA10" s="68"/>
      <c r="AB10" s="68"/>
      <c r="AC10" s="68"/>
      <c r="AD10" s="69">
        <f>データ!R6</f>
        <v>2376</v>
      </c>
      <c r="AE10" s="69"/>
      <c r="AF10" s="69"/>
      <c r="AG10" s="69"/>
      <c r="AH10" s="69"/>
      <c r="AI10" s="69"/>
      <c r="AJ10" s="69"/>
      <c r="AK10" s="2"/>
      <c r="AL10" s="69">
        <f>データ!V6</f>
        <v>50698</v>
      </c>
      <c r="AM10" s="69"/>
      <c r="AN10" s="69"/>
      <c r="AO10" s="69"/>
      <c r="AP10" s="69"/>
      <c r="AQ10" s="69"/>
      <c r="AR10" s="69"/>
      <c r="AS10" s="69"/>
      <c r="AT10" s="68">
        <f>データ!W6</f>
        <v>11.53</v>
      </c>
      <c r="AU10" s="68"/>
      <c r="AV10" s="68"/>
      <c r="AW10" s="68"/>
      <c r="AX10" s="68"/>
      <c r="AY10" s="68"/>
      <c r="AZ10" s="68"/>
      <c r="BA10" s="68"/>
      <c r="BB10" s="68">
        <f>データ!X6</f>
        <v>4397.05</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124</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42161</v>
      </c>
      <c r="D6" s="33">
        <f t="shared" si="3"/>
        <v>47</v>
      </c>
      <c r="E6" s="33">
        <f t="shared" si="3"/>
        <v>17</v>
      </c>
      <c r="F6" s="33">
        <f t="shared" si="3"/>
        <v>1</v>
      </c>
      <c r="G6" s="33">
        <f t="shared" si="3"/>
        <v>0</v>
      </c>
      <c r="H6" s="33" t="str">
        <f t="shared" si="3"/>
        <v>宮城県　富谷市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96.6</v>
      </c>
      <c r="Q6" s="34">
        <f t="shared" si="3"/>
        <v>80.59</v>
      </c>
      <c r="R6" s="34">
        <f t="shared" si="3"/>
        <v>2376</v>
      </c>
      <c r="S6" s="34">
        <f t="shared" si="3"/>
        <v>52526</v>
      </c>
      <c r="T6" s="34">
        <f t="shared" si="3"/>
        <v>49.18</v>
      </c>
      <c r="U6" s="34">
        <f t="shared" si="3"/>
        <v>1068.04</v>
      </c>
      <c r="V6" s="34">
        <f t="shared" si="3"/>
        <v>50698</v>
      </c>
      <c r="W6" s="34">
        <f t="shared" si="3"/>
        <v>11.53</v>
      </c>
      <c r="X6" s="34">
        <f t="shared" si="3"/>
        <v>4397.05</v>
      </c>
      <c r="Y6" s="35">
        <f>IF(Y7="",NA(),Y7)</f>
        <v>91.15</v>
      </c>
      <c r="Z6" s="35">
        <f t="shared" ref="Z6:AH6" si="4">IF(Z7="",NA(),Z7)</f>
        <v>58.02</v>
      </c>
      <c r="AA6" s="35">
        <f t="shared" si="4"/>
        <v>92.42</v>
      </c>
      <c r="AB6" s="35">
        <f t="shared" si="4"/>
        <v>84.73</v>
      </c>
      <c r="AC6" s="35">
        <f t="shared" si="4"/>
        <v>82.4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224.66</v>
      </c>
      <c r="BG6" s="35">
        <f t="shared" ref="BG6:BO6" si="7">IF(BG7="",NA(),BG7)</f>
        <v>239.09</v>
      </c>
      <c r="BH6" s="35">
        <f t="shared" si="7"/>
        <v>210.18</v>
      </c>
      <c r="BI6" s="35">
        <f t="shared" si="7"/>
        <v>271.49</v>
      </c>
      <c r="BJ6" s="35">
        <f t="shared" si="7"/>
        <v>242.38</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95.33</v>
      </c>
      <c r="BR6" s="35">
        <f t="shared" ref="BR6:BZ6" si="8">IF(BR7="",NA(),BR7)</f>
        <v>94.86</v>
      </c>
      <c r="BS6" s="35">
        <f t="shared" si="8"/>
        <v>98.54</v>
      </c>
      <c r="BT6" s="35">
        <f t="shared" si="8"/>
        <v>85.44</v>
      </c>
      <c r="BU6" s="35">
        <f t="shared" si="8"/>
        <v>86.36</v>
      </c>
      <c r="BV6" s="35">
        <f t="shared" si="8"/>
        <v>78.78</v>
      </c>
      <c r="BW6" s="35">
        <f t="shared" si="8"/>
        <v>79.540000000000006</v>
      </c>
      <c r="BX6" s="35">
        <f t="shared" si="8"/>
        <v>83</v>
      </c>
      <c r="BY6" s="35">
        <f t="shared" si="8"/>
        <v>84.32</v>
      </c>
      <c r="BZ6" s="35">
        <f t="shared" si="8"/>
        <v>85.23</v>
      </c>
      <c r="CA6" s="34" t="str">
        <f>IF(CA7="","",IF(CA7="-","【-】","【"&amp;SUBSTITUTE(TEXT(CA7,"#,##0.00"),"-","△")&amp;"】"))</f>
        <v>【100.04】</v>
      </c>
      <c r="CB6" s="35">
        <f>IF(CB7="",NA(),CB7)</f>
        <v>131.79</v>
      </c>
      <c r="CC6" s="35">
        <f t="shared" ref="CC6:CK6" si="9">IF(CC7="",NA(),CC7)</f>
        <v>132.11000000000001</v>
      </c>
      <c r="CD6" s="35">
        <f t="shared" si="9"/>
        <v>129.62</v>
      </c>
      <c r="CE6" s="35">
        <f t="shared" si="9"/>
        <v>150.18</v>
      </c>
      <c r="CF6" s="35">
        <f t="shared" si="9"/>
        <v>150.08000000000001</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99.75</v>
      </c>
      <c r="CY6" s="35">
        <f t="shared" ref="CY6:DG6" si="11">IF(CY7="",NA(),CY7)</f>
        <v>99.77</v>
      </c>
      <c r="CZ6" s="35">
        <f t="shared" si="11"/>
        <v>99.79</v>
      </c>
      <c r="DA6" s="35">
        <f t="shared" si="11"/>
        <v>99.79</v>
      </c>
      <c r="DB6" s="35">
        <f t="shared" si="11"/>
        <v>99.8</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0.17</v>
      </c>
      <c r="EF6" s="35">
        <f t="shared" ref="EF6:EN6" si="14">IF(EF7="",NA(),EF7)</f>
        <v>0.24</v>
      </c>
      <c r="EG6" s="35">
        <f t="shared" si="14"/>
        <v>0.11</v>
      </c>
      <c r="EH6" s="35">
        <f t="shared" si="14"/>
        <v>7.0000000000000007E-2</v>
      </c>
      <c r="EI6" s="35">
        <f t="shared" si="14"/>
        <v>0.09</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42161</v>
      </c>
      <c r="D7" s="37">
        <v>47</v>
      </c>
      <c r="E7" s="37">
        <v>17</v>
      </c>
      <c r="F7" s="37">
        <v>1</v>
      </c>
      <c r="G7" s="37">
        <v>0</v>
      </c>
      <c r="H7" s="37" t="s">
        <v>109</v>
      </c>
      <c r="I7" s="37" t="s">
        <v>110</v>
      </c>
      <c r="J7" s="37" t="s">
        <v>111</v>
      </c>
      <c r="K7" s="37" t="s">
        <v>112</v>
      </c>
      <c r="L7" s="37" t="s">
        <v>113</v>
      </c>
      <c r="M7" s="37"/>
      <c r="N7" s="38" t="s">
        <v>114</v>
      </c>
      <c r="O7" s="38" t="s">
        <v>115</v>
      </c>
      <c r="P7" s="38">
        <v>96.6</v>
      </c>
      <c r="Q7" s="38">
        <v>80.59</v>
      </c>
      <c r="R7" s="38">
        <v>2376</v>
      </c>
      <c r="S7" s="38">
        <v>52526</v>
      </c>
      <c r="T7" s="38">
        <v>49.18</v>
      </c>
      <c r="U7" s="38">
        <v>1068.04</v>
      </c>
      <c r="V7" s="38">
        <v>50698</v>
      </c>
      <c r="W7" s="38">
        <v>11.53</v>
      </c>
      <c r="X7" s="38">
        <v>4397.05</v>
      </c>
      <c r="Y7" s="38">
        <v>91.15</v>
      </c>
      <c r="Z7" s="38">
        <v>58.02</v>
      </c>
      <c r="AA7" s="38">
        <v>92.42</v>
      </c>
      <c r="AB7" s="38">
        <v>84.73</v>
      </c>
      <c r="AC7" s="38">
        <v>82.4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224.66</v>
      </c>
      <c r="BG7" s="38">
        <v>239.09</v>
      </c>
      <c r="BH7" s="38">
        <v>210.18</v>
      </c>
      <c r="BI7" s="38">
        <v>271.49</v>
      </c>
      <c r="BJ7" s="38">
        <v>242.38</v>
      </c>
      <c r="BK7" s="38">
        <v>1189.0999999999999</v>
      </c>
      <c r="BL7" s="38">
        <v>1115.1099999999999</v>
      </c>
      <c r="BM7" s="38">
        <v>1010.51</v>
      </c>
      <c r="BN7" s="38">
        <v>1031.56</v>
      </c>
      <c r="BO7" s="38">
        <v>1053.93</v>
      </c>
      <c r="BP7" s="38">
        <v>728.3</v>
      </c>
      <c r="BQ7" s="38">
        <v>95.33</v>
      </c>
      <c r="BR7" s="38">
        <v>94.86</v>
      </c>
      <c r="BS7" s="38">
        <v>98.54</v>
      </c>
      <c r="BT7" s="38">
        <v>85.44</v>
      </c>
      <c r="BU7" s="38">
        <v>86.36</v>
      </c>
      <c r="BV7" s="38">
        <v>78.78</v>
      </c>
      <c r="BW7" s="38">
        <v>79.540000000000006</v>
      </c>
      <c r="BX7" s="38">
        <v>83</v>
      </c>
      <c r="BY7" s="38">
        <v>84.32</v>
      </c>
      <c r="BZ7" s="38">
        <v>85.23</v>
      </c>
      <c r="CA7" s="38">
        <v>100.04</v>
      </c>
      <c r="CB7" s="38">
        <v>131.79</v>
      </c>
      <c r="CC7" s="38">
        <v>132.11000000000001</v>
      </c>
      <c r="CD7" s="38">
        <v>129.62</v>
      </c>
      <c r="CE7" s="38">
        <v>150.18</v>
      </c>
      <c r="CF7" s="38">
        <v>150.08000000000001</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99.75</v>
      </c>
      <c r="CY7" s="38">
        <v>99.77</v>
      </c>
      <c r="CZ7" s="38">
        <v>99.79</v>
      </c>
      <c r="DA7" s="38">
        <v>99.79</v>
      </c>
      <c r="DB7" s="38">
        <v>99.8</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0.17</v>
      </c>
      <c r="EF7" s="38">
        <v>0.24</v>
      </c>
      <c r="EG7" s="38">
        <v>0.11</v>
      </c>
      <c r="EH7" s="38">
        <v>7.0000000000000007E-2</v>
      </c>
      <c r="EI7" s="38">
        <v>0.09</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正貴</cp:lastModifiedBy>
  <cp:lastPrinted>2018-02-06T07:08:54Z</cp:lastPrinted>
  <dcterms:created xsi:type="dcterms:W3CDTF">2017-12-25T02:02:30Z</dcterms:created>
  <dcterms:modified xsi:type="dcterms:W3CDTF">2018-02-06T07:15:47Z</dcterms:modified>
  <cp:category/>
</cp:coreProperties>
</file>