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<sst xmlns="http://schemas.openxmlformats.org/spreadsheetml/2006/main" count="251" uniqueCount="126">
  <si>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</si>
  <si>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</si>
  <si>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</si>
  <si>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</si>
  <si>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</si>
  <si>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</si>
  <si>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</si>
  <si>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</si>
  <si>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</si>
  <si>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</si>
  <si>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</si>
  <si>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</si>
  <si>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</si>
  <si>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</si>
  <si>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</si>
  <si>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</si>
  <si>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</si>
  <si>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</si>
  <si>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</si>
  <si>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</si>
  <si>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</si>
  <si>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</si>
  <si>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</si>
  <si>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</si>
  <si>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</si>
  <si>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</si>
  <si>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</si>
  <si>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</si>
  <si>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</si>
  <si>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</si>
  <si>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</si>
  <si>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</si>
  <si>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</si>
  <si>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</si>
  <si>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</si>
  <si>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</si>
  <si>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</si>
  <si>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</si>
  <si>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</si>
  <si>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</si>
  <si>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</si>
  <si>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</si>
  <si>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</si>
  <si>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</si>
  <si>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</si>
  <si>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</si>
  <si>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</si>
  <si>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</si>
  <si>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</si>
  <si>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</si>
  <si>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</si>
  <si>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</si>
  <si>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</si>
  <si>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</si>
  <si>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</si>
  <si>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</si>
  <si>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</si>
  <si>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</si>
  <si>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</si>
  <si>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</si>
  <si>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</si>
  <si>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</si>
  <si>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</si>
  <si>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</si>
  <si>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</si>
  <si>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</si>
  <si>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</si>
  <si>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</si>
  <si>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</si>
  <si>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</si>
  <si>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</si>
  <si>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</si>
  <si>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</si>
  <si>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</si>
  <si>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</si>
  <si>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</si>
  <si>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</si>
  <si>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</si>
  <si>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</si>
  <si>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</si>
  <si>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</si>
  <si>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</si>
  <si>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</si>
  <si>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</si>
  <si>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</si>
  <si>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</si>
  <si>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</si>
  <si>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</si>
  <si>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</si>
  <si>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</si>
  <si>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</si>
  <si>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</si>
  <si>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</si>
  <si>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</si>
  <si>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</si>
  <si>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</si>
  <si>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</si>
  <si>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</si>
  <si>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</si>
  <si>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</si>
  <si>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</si>
  <si>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</si>
  <si>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</si>
  <si>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</si>
  <si>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</si>
  <si>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</si>
  <si>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</si>
  <si>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</si>
  <si>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</si>
  <si>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</si>
  <si>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</si>
  <si>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</si>
  <si>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</si>
  <si>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</si>
  <si>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</si>
  <si>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</si>
  <si>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</si>
  <si>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</si>
  <si>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</si>
  <si>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</si>
  <si>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</si>
  <si>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</si>
  <si>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</si>
  <si>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事業開始から約１０年であり，今すぐに更新が必要な状況ではないと考えられる。
今後，老朽化の状況をみながら，老朽化対策の方針の検討を行っていく。
</t>
    <rPh sb="0" eb="2">
      <t>ジギョウ</t>
    </rPh>
    <rPh sb="2" eb="4">
      <t>カイシ</t>
    </rPh>
    <rPh sb="6" eb="7">
      <t>ヤク</t>
    </rPh>
    <rPh sb="9" eb="10">
      <t>ネン</t>
    </rPh>
    <rPh sb="14" eb="15">
      <t>イマ</t>
    </rPh>
    <rPh sb="18" eb="20">
      <t>コウシン</t>
    </rPh>
    <rPh sb="21" eb="23">
      <t>ヒツヨウ</t>
    </rPh>
    <rPh sb="24" eb="26">
      <t>ジョウキョウ</t>
    </rPh>
    <rPh sb="31" eb="32">
      <t>カンガ</t>
    </rPh>
    <rPh sb="38" eb="40">
      <t>コンゴ</t>
    </rPh>
    <rPh sb="41" eb="44">
      <t>ロウキュウカ</t>
    </rPh>
    <rPh sb="45" eb="47">
      <t>ジョウキョウ</t>
    </rPh>
    <rPh sb="53" eb="56">
      <t>ロウキュウカ</t>
    </rPh>
    <rPh sb="56" eb="58">
      <t>タイサク</t>
    </rPh>
    <rPh sb="59" eb="61">
      <t>ホウシン</t>
    </rPh>
    <rPh sb="62" eb="64">
      <t>ケントウ</t>
    </rPh>
    <rPh sb="65" eb="66">
      <t>オコナ</t>
    </rPh>
    <phoneticPr fontId="7"/>
  </si>
  <si>
    <t xml:space="preserve">収益的収支比率，経費回収率は100％未満であるが（100％以上が望ましい），前年度よりも増加した。これは，平成28年度において一般会計から繰入を行ったためである。設置基数も増加し，使用料が維持管理費の増加に追い付いていないのが現状である。
企業債の償還を一般会計からの繰入でまかなったため，企業債残高対事業規模比率はゼロであり，類似団体平均値を大幅に下回っている（下回る方が望ましい）。事業が始まって約１０年，企業債の償還が始まってからまだ数年であり，企業債の残高自体は増加している。
一般会計から繰入を行ったため，汚水処理原価は前年度を下回ったが，類似団体平均値を若干上回っている（下回るほうが望ましい）。
施設利用率は経年的にみるとやや増加傾向にあるが，類似団体平均値を下回っている（上回る方が望ましい）。
市町村設置型の事業であるため，水洗化率は100％である。
経年で比較してみると，全ての指標で前年度よりも改善しているが，これは前年まで行っていなかった一般会計からの繰入を行ったためであり，一般会計に依存している経営状況となったのが現状である。
</t>
    <rPh sb="0" eb="3">
      <t>シュウエキテキ</t>
    </rPh>
    <rPh sb="3" eb="5">
      <t>シュウシ</t>
    </rPh>
    <rPh sb="5" eb="7">
      <t>ヒリツ</t>
    </rPh>
    <rPh sb="8" eb="10">
      <t>ケイヒ</t>
    </rPh>
    <rPh sb="10" eb="12">
      <t>カイシュウ</t>
    </rPh>
    <rPh sb="12" eb="13">
      <t>リツ</t>
    </rPh>
    <rPh sb="18" eb="20">
      <t>ミマン</t>
    </rPh>
    <rPh sb="29" eb="31">
      <t>イジョウ</t>
    </rPh>
    <rPh sb="32" eb="33">
      <t>ノゾ</t>
    </rPh>
    <rPh sb="38" eb="41">
      <t>ゼンネンド</t>
    </rPh>
    <rPh sb="44" eb="46">
      <t>ゾウカ</t>
    </rPh>
    <rPh sb="53" eb="55">
      <t>ヘイセイ</t>
    </rPh>
    <rPh sb="57" eb="59">
      <t>ネンド</t>
    </rPh>
    <rPh sb="63" eb="65">
      <t>イッパン</t>
    </rPh>
    <rPh sb="65" eb="67">
      <t>カイケイ</t>
    </rPh>
    <rPh sb="69" eb="71">
      <t>クリイレ</t>
    </rPh>
    <rPh sb="72" eb="73">
      <t>オコナ</t>
    </rPh>
    <rPh sb="81" eb="83">
      <t>セッチ</t>
    </rPh>
    <rPh sb="83" eb="85">
      <t>キスウ</t>
    </rPh>
    <rPh sb="86" eb="88">
      <t>ゾウカ</t>
    </rPh>
    <rPh sb="90" eb="93">
      <t>シヨウリョウ</t>
    </rPh>
    <rPh sb="94" eb="96">
      <t>イジ</t>
    </rPh>
    <rPh sb="96" eb="99">
      <t>カンリヒ</t>
    </rPh>
    <rPh sb="100" eb="102">
      <t>ゾウカ</t>
    </rPh>
    <rPh sb="103" eb="104">
      <t>オ</t>
    </rPh>
    <rPh sb="105" eb="106">
      <t>ツ</t>
    </rPh>
    <rPh sb="113" eb="115">
      <t>ゲンジョウ</t>
    </rPh>
    <rPh sb="120" eb="122">
      <t>キギョウ</t>
    </rPh>
    <rPh sb="122" eb="123">
      <t>サイ</t>
    </rPh>
    <rPh sb="124" eb="126">
      <t>ショウカン</t>
    </rPh>
    <rPh sb="127" eb="129">
      <t>イッパン</t>
    </rPh>
    <rPh sb="129" eb="131">
      <t>カイケイ</t>
    </rPh>
    <rPh sb="134" eb="136">
      <t>クリイレ</t>
    </rPh>
    <rPh sb="145" eb="147">
      <t>キギョウ</t>
    </rPh>
    <rPh sb="147" eb="148">
      <t>サイ</t>
    </rPh>
    <rPh sb="148" eb="150">
      <t>ザンダカ</t>
    </rPh>
    <rPh sb="150" eb="151">
      <t>タイ</t>
    </rPh>
    <rPh sb="151" eb="153">
      <t>ジギョウ</t>
    </rPh>
    <rPh sb="153" eb="155">
      <t>キボ</t>
    </rPh>
    <rPh sb="155" eb="157">
      <t>ヒリツ</t>
    </rPh>
    <rPh sb="164" eb="166">
      <t>ルイジ</t>
    </rPh>
    <rPh sb="166" eb="168">
      <t>ダンタイ</t>
    </rPh>
    <rPh sb="168" eb="171">
      <t>ヘイキンチ</t>
    </rPh>
    <rPh sb="172" eb="174">
      <t>オオハバ</t>
    </rPh>
    <rPh sb="182" eb="184">
      <t>シタマワ</t>
    </rPh>
    <rPh sb="185" eb="186">
      <t>ホウ</t>
    </rPh>
    <rPh sb="187" eb="188">
      <t>ノゾ</t>
    </rPh>
    <rPh sb="193" eb="195">
      <t>ジギョウ</t>
    </rPh>
    <rPh sb="196" eb="197">
      <t>ハジ</t>
    </rPh>
    <rPh sb="200" eb="201">
      <t>ヤク</t>
    </rPh>
    <rPh sb="203" eb="204">
      <t>ネン</t>
    </rPh>
    <rPh sb="205" eb="207">
      <t>キギョウ</t>
    </rPh>
    <rPh sb="207" eb="208">
      <t>サイ</t>
    </rPh>
    <rPh sb="209" eb="211">
      <t>ショウカン</t>
    </rPh>
    <rPh sb="212" eb="213">
      <t>ハジ</t>
    </rPh>
    <rPh sb="220" eb="222">
      <t>スウネン</t>
    </rPh>
    <rPh sb="226" eb="228">
      <t>キギョウ</t>
    </rPh>
    <rPh sb="228" eb="229">
      <t>サイ</t>
    </rPh>
    <rPh sb="230" eb="232">
      <t>ザンダカ</t>
    </rPh>
    <rPh sb="232" eb="234">
      <t>ジタイ</t>
    </rPh>
    <rPh sb="235" eb="237">
      <t>ゾウカ</t>
    </rPh>
    <rPh sb="243" eb="245">
      <t>イッパン</t>
    </rPh>
    <rPh sb="245" eb="247">
      <t>カイケイ</t>
    </rPh>
    <rPh sb="249" eb="251">
      <t>クリイレ</t>
    </rPh>
    <rPh sb="252" eb="253">
      <t>オコナ</t>
    </rPh>
    <rPh sb="258" eb="260">
      <t>オスイ</t>
    </rPh>
    <rPh sb="260" eb="262">
      <t>ショリ</t>
    </rPh>
    <rPh sb="262" eb="264">
      <t>ゲンカ</t>
    </rPh>
    <rPh sb="265" eb="268">
      <t>ゼンネンド</t>
    </rPh>
    <rPh sb="269" eb="271">
      <t>シタマワ</t>
    </rPh>
    <rPh sb="275" eb="277">
      <t>ルイジ</t>
    </rPh>
    <rPh sb="277" eb="279">
      <t>ダンタイ</t>
    </rPh>
    <rPh sb="279" eb="282">
      <t>ヘイキンチ</t>
    </rPh>
    <rPh sb="283" eb="285">
      <t>ジャッカン</t>
    </rPh>
    <rPh sb="285" eb="287">
      <t>ウワマワ</t>
    </rPh>
    <rPh sb="292" eb="294">
      <t>シタマワ</t>
    </rPh>
    <rPh sb="298" eb="299">
      <t>ノゾ</t>
    </rPh>
    <rPh sb="305" eb="307">
      <t>シセツ</t>
    </rPh>
    <rPh sb="307" eb="309">
      <t>リヨウ</t>
    </rPh>
    <rPh sb="309" eb="310">
      <t>リツ</t>
    </rPh>
    <rPh sb="329" eb="331">
      <t>ルイジ</t>
    </rPh>
    <rPh sb="331" eb="333">
      <t>ダンタイ</t>
    </rPh>
    <rPh sb="333" eb="336">
      <t>ヘイキンチ</t>
    </rPh>
    <rPh sb="337" eb="339">
      <t>シタマワ</t>
    </rPh>
    <rPh sb="344" eb="346">
      <t>ウワマワ</t>
    </rPh>
    <rPh sb="347" eb="348">
      <t>ホウ</t>
    </rPh>
    <rPh sb="349" eb="350">
      <t>ノゾ</t>
    </rPh>
    <rPh sb="356" eb="359">
      <t>シチョウソン</t>
    </rPh>
    <rPh sb="359" eb="361">
      <t>セッチ</t>
    </rPh>
    <rPh sb="361" eb="362">
      <t>ガタ</t>
    </rPh>
    <rPh sb="363" eb="365">
      <t>ジギョウ</t>
    </rPh>
    <rPh sb="371" eb="374">
      <t>スイセンカ</t>
    </rPh>
    <rPh sb="374" eb="375">
      <t>リツ</t>
    </rPh>
    <rPh sb="385" eb="387">
      <t>ケイネン</t>
    </rPh>
    <rPh sb="388" eb="390">
      <t>ヒカク</t>
    </rPh>
    <rPh sb="396" eb="397">
      <t>スベ</t>
    </rPh>
    <rPh sb="399" eb="401">
      <t>シヒョウ</t>
    </rPh>
    <rPh sb="402" eb="405">
      <t>ゼンネンド</t>
    </rPh>
    <rPh sb="408" eb="410">
      <t>カイゼン</t>
    </rPh>
    <rPh sb="419" eb="421">
      <t>ゼンネン</t>
    </rPh>
    <rPh sb="423" eb="424">
      <t>オコナ</t>
    </rPh>
    <rPh sb="431" eb="433">
      <t>イッパン</t>
    </rPh>
    <rPh sb="433" eb="435">
      <t>カイケイ</t>
    </rPh>
    <rPh sb="438" eb="440">
      <t>クリイレ</t>
    </rPh>
    <rPh sb="441" eb="442">
      <t>オコナ</t>
    </rPh>
    <rPh sb="450" eb="452">
      <t>イッパン</t>
    </rPh>
    <rPh sb="452" eb="454">
      <t>カイケイ</t>
    </rPh>
    <rPh sb="455" eb="457">
      <t>イゾン</t>
    </rPh>
    <rPh sb="461" eb="463">
      <t>ケイエイ</t>
    </rPh>
    <rPh sb="463" eb="465">
      <t>ジョウキョウ</t>
    </rPh>
    <rPh sb="471" eb="473">
      <t>ゲンジョウ</t>
    </rPh>
    <phoneticPr fontId="7"/>
  </si>
  <si>
    <t>各指標は改善しているが，一般会計からの繰入を必要とする状況となり，経営的に健全であるとは言えない。
維持管理費の増加に使用料が追いついていない状況であり，今後，使用料が適正であるか検証を行っていく必要がある。
また，収納対策，経費削減など，経営改善に向けた早急な対策が必要である。
老朽化対策も含め，平成32年度までに経営戦略を策定し，経営の健全化を図っていく。</t>
    <rPh sb="0" eb="1">
      <t>カク</t>
    </rPh>
    <rPh sb="1" eb="3">
      <t>シヒョウ</t>
    </rPh>
    <rPh sb="4" eb="6">
      <t>カイゼン</t>
    </rPh>
    <rPh sb="12" eb="14">
      <t>イッパン</t>
    </rPh>
    <rPh sb="14" eb="16">
      <t>カイケイ</t>
    </rPh>
    <rPh sb="19" eb="21">
      <t>クリイレ</t>
    </rPh>
    <rPh sb="22" eb="24">
      <t>ヒツヨウ</t>
    </rPh>
    <rPh sb="27" eb="29">
      <t>ジョウキョウ</t>
    </rPh>
    <rPh sb="33" eb="36">
      <t>ケイエイテキ</t>
    </rPh>
    <rPh sb="37" eb="39">
      <t>ケンゼン</t>
    </rPh>
    <rPh sb="44" eb="45">
      <t>イ</t>
    </rPh>
    <rPh sb="50" eb="52">
      <t>イジ</t>
    </rPh>
    <rPh sb="52" eb="55">
      <t>カンリヒ</t>
    </rPh>
    <rPh sb="56" eb="58">
      <t>ゾウカ</t>
    </rPh>
    <rPh sb="59" eb="62">
      <t>シヨウリョウ</t>
    </rPh>
    <rPh sb="63" eb="64">
      <t>オ</t>
    </rPh>
    <rPh sb="71" eb="73">
      <t>ジョウキョウ</t>
    </rPh>
    <rPh sb="77" eb="79">
      <t>コンゴ</t>
    </rPh>
    <rPh sb="80" eb="83">
      <t>シヨウリョウ</t>
    </rPh>
    <rPh sb="84" eb="86">
      <t>テキセイ</t>
    </rPh>
    <rPh sb="90" eb="92">
      <t>ケンショウ</t>
    </rPh>
    <rPh sb="93" eb="94">
      <t>オコナ</t>
    </rPh>
    <rPh sb="98" eb="100">
      <t>ヒツヨウ</t>
    </rPh>
    <rPh sb="108" eb="110">
      <t>シュウノウ</t>
    </rPh>
    <rPh sb="110" eb="112">
      <t>タイサク</t>
    </rPh>
    <rPh sb="113" eb="115">
      <t>ケイヒ</t>
    </rPh>
    <rPh sb="115" eb="117">
      <t>サクゲン</t>
    </rPh>
    <rPh sb="120" eb="122">
      <t>ケイエイ</t>
    </rPh>
    <rPh sb="122" eb="124">
      <t>カイゼン</t>
    </rPh>
    <rPh sb="125" eb="126">
      <t>ム</t>
    </rPh>
    <rPh sb="128" eb="130">
      <t>サッキュウ</t>
    </rPh>
    <rPh sb="131" eb="133">
      <t>タイサク</t>
    </rPh>
    <rPh sb="134" eb="136">
      <t>ヒツヨウ</t>
    </rPh>
    <rPh sb="150" eb="152">
      <t>ヘイセイ</t>
    </rPh>
    <rPh sb="154" eb="156">
      <t>ネンド</t>
    </rPh>
    <rPh sb="159" eb="161">
      <t>ケイエイ</t>
    </rPh>
    <rPh sb="161" eb="163">
      <t>センリャク</t>
    </rPh>
    <rPh sb="164" eb="166">
      <t>サクテイ</t>
    </rPh>
    <rPh sb="168" eb="170">
      <t>ケイエイ</t>
    </rPh>
    <rPh sb="171" eb="174">
      <t>ケンゼンカ</t>
    </rPh>
    <rPh sb="175" eb="176">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</si>
</sst>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604288"/>
        <c:axId val="136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6604288"/>
        <c:axId val="136606848"/>
      </c:lineChart>
      <c:dateAx>
        <c:axId val="136604288"/>
        <c:scaling>
          <c:orientation val="minMax"/>
        </c:scaling>
        <c:delete val="1"/>
        <c:axPos val="b"/>
        <c:numFmt formatCode="ge" sourceLinked="1"/>
        <c:majorTickMark val="none"/>
        <c:minorTickMark val="none"/>
        <c:tickLblPos val="none"/>
        <c:crossAx val="136606848"/>
        <c:crosses val="autoZero"/>
        <c:auto val="1"/>
        <c:lblOffset val="100"/>
        <c:baseTimeUnit val="years"/>
      </c:dateAx>
      <c:valAx>
        <c:axId val="136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48.76</c:v>
                </c:pt>
                <c:pt idx="1">
                  <c:v>49.94</c:v>
                </c:pt>
                <c:pt idx="2">
                  <c:v>52.15</c:v>
                </c:pt>
                <c:pt idx="3">
                  <c:v>52.98</c:v>
                </c:pt>
                <c:pt idx="4">
                  <c:v>53.26</c:v>
                </c:pt>
              </c:numCache>
            </c:numRef>
          </c:val>
        </c:ser>
        <c:dLbls>
          <c:showLegendKey val="0"/>
          <c:showVal val="0"/>
          <c:showCatName val="0"/>
          <c:showSerName val="0"/>
          <c:showPercent val="0"/>
          <c:showBubbleSize val="0"/>
        </c:dLbls>
        <c:gapWidth val="150"/>
        <c:axId val="137083520"/>
        <c:axId val="137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37083520"/>
        <c:axId val="137102080"/>
      </c:lineChart>
      <c:dateAx>
        <c:axId val="137083520"/>
        <c:scaling>
          <c:orientation val="minMax"/>
        </c:scaling>
        <c:delete val="1"/>
        <c:axPos val="b"/>
        <c:numFmt formatCode="ge" sourceLinked="1"/>
        <c:majorTickMark val="none"/>
        <c:minorTickMark val="none"/>
        <c:tickLblPos val="none"/>
        <c:crossAx val="137102080"/>
        <c:crosses val="autoZero"/>
        <c:auto val="1"/>
        <c:lblOffset val="100"/>
        <c:baseTimeUnit val="years"/>
      </c:dateAx>
      <c:valAx>
        <c:axId val="137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7132288"/>
        <c:axId val="137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37132288"/>
        <c:axId val="137134464"/>
      </c:lineChart>
      <c:dateAx>
        <c:axId val="137132288"/>
        <c:scaling>
          <c:orientation val="minMax"/>
        </c:scaling>
        <c:delete val="1"/>
        <c:axPos val="b"/>
        <c:numFmt formatCode="ge" sourceLinked="1"/>
        <c:majorTickMark val="none"/>
        <c:minorTickMark val="none"/>
        <c:tickLblPos val="none"/>
        <c:crossAx val="137134464"/>
        <c:crosses val="autoZero"/>
        <c:auto val="1"/>
        <c:lblOffset val="100"/>
        <c:baseTimeUnit val="years"/>
      </c:dateAx>
      <c:valAx>
        <c:axId val="13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83.03</c:v>
                </c:pt>
                <c:pt idx="1">
                  <c:v>78.180000000000007</c:v>
                </c:pt>
                <c:pt idx="2">
                  <c:v>70.040000000000006</c:v>
                </c:pt>
                <c:pt idx="3">
                  <c:v>63.91</c:v>
                </c:pt>
                <c:pt idx="4">
                  <c:v>78.650000000000006</c:v>
                </c:pt>
              </c:numCache>
            </c:numRef>
          </c:val>
        </c:ser>
        <c:dLbls>
          <c:showLegendKey val="0"/>
          <c:showVal val="0"/>
          <c:showCatName val="0"/>
          <c:showSerName val="0"/>
          <c:showPercent val="0"/>
          <c:showBubbleSize val="0"/>
        </c:dLbls>
        <c:gapWidth val="150"/>
        <c:axId val="138160768"/>
        <c:axId val="138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60768"/>
        <c:axId val="138167040"/>
      </c:lineChart>
      <c:dateAx>
        <c:axId val="138160768"/>
        <c:scaling>
          <c:orientation val="minMax"/>
        </c:scaling>
        <c:delete val="1"/>
        <c:axPos val="b"/>
        <c:numFmt formatCode="ge" sourceLinked="1"/>
        <c:majorTickMark val="none"/>
        <c:minorTickMark val="none"/>
        <c:tickLblPos val="none"/>
        <c:crossAx val="138167040"/>
        <c:crosses val="autoZero"/>
        <c:auto val="1"/>
        <c:lblOffset val="100"/>
        <c:baseTimeUnit val="years"/>
      </c:dateAx>
      <c:valAx>
        <c:axId val="138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80096"/>
        <c:axId val="138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80096"/>
        <c:axId val="138182016"/>
      </c:lineChart>
      <c:dateAx>
        <c:axId val="138180096"/>
        <c:scaling>
          <c:orientation val="minMax"/>
        </c:scaling>
        <c:delete val="1"/>
        <c:axPos val="b"/>
        <c:numFmt formatCode="ge" sourceLinked="1"/>
        <c:majorTickMark val="none"/>
        <c:minorTickMark val="none"/>
        <c:tickLblPos val="none"/>
        <c:crossAx val="138182016"/>
        <c:crosses val="autoZero"/>
        <c:auto val="1"/>
        <c:lblOffset val="100"/>
        <c:baseTimeUnit val="years"/>
      </c:dateAx>
      <c:valAx>
        <c:axId val="138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03456"/>
        <c:axId val="136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03456"/>
        <c:axId val="136805376"/>
      </c:lineChart>
      <c:dateAx>
        <c:axId val="136803456"/>
        <c:scaling>
          <c:orientation val="minMax"/>
        </c:scaling>
        <c:delete val="1"/>
        <c:axPos val="b"/>
        <c:numFmt formatCode="ge" sourceLinked="1"/>
        <c:majorTickMark val="none"/>
        <c:minorTickMark val="none"/>
        <c:tickLblPos val="none"/>
        <c:crossAx val="136805376"/>
        <c:crosses val="autoZero"/>
        <c:auto val="1"/>
        <c:lblOffset val="100"/>
        <c:baseTimeUnit val="years"/>
      </c:dateAx>
      <c:valAx>
        <c:axId val="136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48512"/>
        <c:axId val="136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48512"/>
        <c:axId val="136850432"/>
      </c:lineChart>
      <c:dateAx>
        <c:axId val="136848512"/>
        <c:scaling>
          <c:orientation val="minMax"/>
        </c:scaling>
        <c:delete val="1"/>
        <c:axPos val="b"/>
        <c:numFmt formatCode="ge" sourceLinked="1"/>
        <c:majorTickMark val="none"/>
        <c:minorTickMark val="none"/>
        <c:tickLblPos val="none"/>
        <c:crossAx val="136850432"/>
        <c:crosses val="autoZero"/>
        <c:auto val="1"/>
        <c:lblOffset val="100"/>
        <c:baseTimeUnit val="years"/>
      </c:dateAx>
      <c:valAx>
        <c:axId val="136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80896"/>
        <c:axId val="136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80896"/>
        <c:axId val="136882816"/>
      </c:lineChart>
      <c:dateAx>
        <c:axId val="136880896"/>
        <c:scaling>
          <c:orientation val="minMax"/>
        </c:scaling>
        <c:delete val="1"/>
        <c:axPos val="b"/>
        <c:numFmt formatCode="ge" sourceLinked="1"/>
        <c:majorTickMark val="none"/>
        <c:minorTickMark val="none"/>
        <c:tickLblPos val="none"/>
        <c:crossAx val="136882816"/>
        <c:crosses val="autoZero"/>
        <c:auto val="1"/>
        <c:lblOffset val="100"/>
        <c:baseTimeUnit val="years"/>
      </c:dateAx>
      <c:valAx>
        <c:axId val="136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1075.71</c:v>
                </c:pt>
                <c:pt idx="1">
                  <c:v>1094.96</c:v>
                </c:pt>
                <c:pt idx="2">
                  <c:v>1025.6400000000001</c:v>
                </c:pt>
                <c:pt idx="3">
                  <c:v>1017.47</c:v>
                </c:pt>
                <c:pt idx="4" formatCode="#,##0.00;&quot;△&quot;#,##0.00">
                  <c:v>0</c:v>
                </c:pt>
              </c:numCache>
            </c:numRef>
          </c:val>
        </c:ser>
        <c:dLbls>
          <c:showLegendKey val="0"/>
          <c:showVal val="0"/>
          <c:showCatName val="0"/>
          <c:showSerName val="0"/>
          <c:showPercent val="0"/>
          <c:showBubbleSize val="0"/>
        </c:dLbls>
        <c:gapWidth val="150"/>
        <c:axId val="136903680"/>
        <c:axId val="1369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36903680"/>
        <c:axId val="136924160"/>
      </c:lineChart>
      <c:dateAx>
        <c:axId val="136903680"/>
        <c:scaling>
          <c:orientation val="minMax"/>
        </c:scaling>
        <c:delete val="1"/>
        <c:axPos val="b"/>
        <c:numFmt formatCode="ge" sourceLinked="1"/>
        <c:majorTickMark val="none"/>
        <c:minorTickMark val="none"/>
        <c:tickLblPos val="none"/>
        <c:crossAx val="136924160"/>
        <c:crosses val="autoZero"/>
        <c:auto val="1"/>
        <c:lblOffset val="100"/>
        <c:baseTimeUnit val="years"/>
      </c:dateAx>
      <c:valAx>
        <c:axId val="1369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74.260000000000005</c:v>
                </c:pt>
                <c:pt idx="1">
                  <c:v>71.84</c:v>
                </c:pt>
                <c:pt idx="2">
                  <c:v>65.099999999999994</c:v>
                </c:pt>
                <c:pt idx="3">
                  <c:v>58.71</c:v>
                </c:pt>
                <c:pt idx="4">
                  <c:v>67.45</c:v>
                </c:pt>
              </c:numCache>
            </c:numRef>
          </c:val>
        </c:ser>
        <c:dLbls>
          <c:showLegendKey val="0"/>
          <c:showVal val="0"/>
          <c:showCatName val="0"/>
          <c:showSerName val="0"/>
          <c:showPercent val="0"/>
          <c:showBubbleSize val="0"/>
        </c:dLbls>
        <c:gapWidth val="150"/>
        <c:axId val="136966144"/>
        <c:axId val="1369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36966144"/>
        <c:axId val="136968064"/>
      </c:lineChart>
      <c:dateAx>
        <c:axId val="136966144"/>
        <c:scaling>
          <c:orientation val="minMax"/>
        </c:scaling>
        <c:delete val="1"/>
        <c:axPos val="b"/>
        <c:numFmt formatCode="ge" sourceLinked="1"/>
        <c:majorTickMark val="none"/>
        <c:minorTickMark val="none"/>
        <c:tickLblPos val="none"/>
        <c:crossAx val="136968064"/>
        <c:crosses val="autoZero"/>
        <c:auto val="1"/>
        <c:lblOffset val="100"/>
        <c:baseTimeUnit val="years"/>
      </c:dateAx>
      <c:valAx>
        <c:axId val="1369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259.81</c:v>
                </c:pt>
                <c:pt idx="1">
                  <c:v>268.79000000000002</c:v>
                </c:pt>
                <c:pt idx="2">
                  <c:v>303.27999999999997</c:v>
                </c:pt>
                <c:pt idx="3">
                  <c:v>336.1</c:v>
                </c:pt>
                <c:pt idx="4">
                  <c:v>292.3</c:v>
                </c:pt>
              </c:numCache>
            </c:numRef>
          </c:val>
        </c:ser>
        <c:dLbls>
          <c:showLegendKey val="0"/>
          <c:showVal val="0"/>
          <c:showCatName val="0"/>
          <c:showSerName val="0"/>
          <c:showPercent val="0"/>
          <c:showBubbleSize val="0"/>
        </c:dLbls>
        <c:gapWidth val="150"/>
        <c:axId val="137059328"/>
        <c:axId val="137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37059328"/>
        <c:axId val="137065600"/>
      </c:lineChart>
      <c:dateAx>
        <c:axId val="137059328"/>
        <c:scaling>
          <c:orientation val="minMax"/>
        </c:scaling>
        <c:delete val="1"/>
        <c:axPos val="b"/>
        <c:numFmt formatCode="ge" sourceLinked="1"/>
        <c:majorTickMark val="none"/>
        <c:minorTickMark val="none"/>
        <c:tickLblPos val="none"/>
        <c:crossAx val="137065600"/>
        <c:crosses val="autoZero"/>
        <c:auto val="1"/>
        <c:lblOffset val="100"/>
        <c:baseTimeUnit val="years"/>
      </c:dateAx>
      <c:valAx>
        <c:axId val="137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宮城県　大崎市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133226</v>
      </c>
      <c r="AM8" s="67"/>
      <c r="AN8" s="67"/>
      <c r="AO8" s="67"/>
      <c r="AP8" s="67"/>
      <c r="AQ8" s="67"/>
      <c r="AR8" s="67"/>
      <c r="AS8" s="67"/>
      <c r="AT8" s="66">
        <f>データ!T6</f>
        <v>796.76</v>
      </c>
      <c r="AU8" s="66"/>
      <c r="AV8" s="66"/>
      <c r="AW8" s="66"/>
      <c r="AX8" s="66"/>
      <c r="AY8" s="66"/>
      <c r="AZ8" s="66"/>
      <c r="BA8" s="66"/>
      <c r="BB8" s="66">
        <f>データ!U6</f>
        <v>167.21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8.11</v>
      </c>
      <c r="Q10" s="66"/>
      <c r="R10" s="66"/>
      <c r="S10" s="66"/>
      <c r="T10" s="66"/>
      <c r="U10" s="66"/>
      <c r="V10" s="66"/>
      <c r="W10" s="66">
        <f>データ!Q6</f>
        <v>100</v>
      </c>
      <c r="X10" s="66"/>
      <c r="Y10" s="66"/>
      <c r="Z10" s="66"/>
      <c r="AA10" s="66"/>
      <c r="AB10" s="66"/>
      <c r="AC10" s="66"/>
      <c r="AD10" s="67">
        <f>データ!R6</f>
        <v>3672</v>
      </c>
      <c r="AE10" s="67"/>
      <c r="AF10" s="67"/>
      <c r="AG10" s="67"/>
      <c r="AH10" s="67"/>
      <c r="AI10" s="67"/>
      <c r="AJ10" s="67"/>
      <c r="AK10" s="2"/>
      <c r="AL10" s="67">
        <f>データ!V6</f>
        <v>10778</v>
      </c>
      <c r="AM10" s="67"/>
      <c r="AN10" s="67"/>
      <c r="AO10" s="67"/>
      <c r="AP10" s="67"/>
      <c r="AQ10" s="67"/>
      <c r="AR10" s="67"/>
      <c r="AS10" s="67"/>
      <c r="AT10" s="66">
        <f>データ!W6</f>
        <v>1.98</v>
      </c>
      <c r="AU10" s="66"/>
      <c r="AV10" s="66"/>
      <c r="AW10" s="66"/>
      <c r="AX10" s="66"/>
      <c r="AY10" s="66"/>
      <c r="AZ10" s="66"/>
      <c r="BA10" s="66"/>
      <c r="BB10" s="66">
        <f>データ!X6</f>
        <v>5443.43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42153</v>
      </c>
      <c r="D6" s="33">
        <f t="shared" si="3"/>
        <v>47</v>
      </c>
      <c r="E6" s="33">
        <f t="shared" si="3"/>
        <v>18</v>
      </c>
      <c r="F6" s="33">
        <f t="shared" si="3"/>
        <v>0</v>
      </c>
      <c r="G6" s="33">
        <f t="shared" si="3"/>
        <v>0</v>
      </c>
      <c r="H6" s="33" t="str">
        <f t="shared" si="3"/>
        <v>宮城県　大崎市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8.11</v>
      </c>
      <c r="Q6" s="34">
        <f t="shared" si="3"/>
        <v>100</v>
      </c>
      <c r="R6" s="34">
        <f t="shared" si="3"/>
        <v>3672</v>
      </c>
      <c r="S6" s="34">
        <f t="shared" si="3"/>
        <v>133226</v>
      </c>
      <c r="T6" s="34">
        <f t="shared" si="3"/>
        <v>796.76</v>
      </c>
      <c r="U6" s="34">
        <f t="shared" si="3"/>
        <v>167.21</v>
      </c>
      <c r="V6" s="34">
        <f t="shared" si="3"/>
        <v>10778</v>
      </c>
      <c r="W6" s="34">
        <f t="shared" si="3"/>
        <v>1.98</v>
      </c>
      <c r="X6" s="34">
        <f t="shared" si="3"/>
        <v>5443.43</v>
      </c>
      <c r="Y6" s="35">
        <f>IF(Y7="",NA(),Y7)</f>
        <v>83.03</v>
      </c>
      <c r="Z6" s="35">
        <f t="shared" ref="Z6:AH6" si="4">IF(Z7="",NA(),Z7)</f>
        <v>78.180000000000007</v>
      </c>
      <c r="AA6" s="35">
        <f t="shared" si="4"/>
        <v>70.040000000000006</v>
      </c>
      <c r="AB6" s="35">
        <f t="shared" si="4"/>
        <v>63.91</v>
      </c>
      <c r="AC6" s="35">
        <f t="shared" si="4"/>
        <v>78.650000000000006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1075.71</v>
      </c>
      <c r="BG6" s="35">
        <f t="shared" ref="BG6:BO6" si="7">IF(BG7="",NA(),BG7)</f>
        <v>1094.96</v>
      </c>
      <c r="BH6" s="35">
        <f t="shared" si="7"/>
        <v>1025.6400000000001</v>
      </c>
      <c r="BI6" s="35">
        <f t="shared" si="7"/>
        <v>1017.47</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74.260000000000005</v>
      </c>
      <c r="BR6" s="35">
        <f t="shared" ref="BR6:BZ6" si="8">IF(BR7="",NA(),BR7)</f>
        <v>71.84</v>
      </c>
      <c r="BS6" s="35">
        <f t="shared" si="8"/>
        <v>65.099999999999994</v>
      </c>
      <c r="BT6" s="35">
        <f t="shared" si="8"/>
        <v>58.71</v>
      </c>
      <c r="BU6" s="35">
        <f t="shared" si="8"/>
        <v>67.45</v>
      </c>
      <c r="BV6" s="35">
        <f t="shared" si="8"/>
        <v>58.78</v>
      </c>
      <c r="BW6" s="35">
        <f t="shared" si="8"/>
        <v>58.53</v>
      </c>
      <c r="BX6" s="35">
        <f t="shared" si="8"/>
        <v>57.93</v>
      </c>
      <c r="BY6" s="35">
        <f t="shared" si="8"/>
        <v>57.03</v>
      </c>
      <c r="BZ6" s="35">
        <f t="shared" si="8"/>
        <v>55.84</v>
      </c>
      <c r="CA6" s="34" t="str">
        <f>IF(CA7="","",IF(CA7="-","【-】","【"&amp;SUBSTITUTE(TEXT(CA7,"#,##0.00"),"-","△")&amp;"】"))</f>
        <v>【59.83】</v>
      </c>
      <c r="CB6" s="35">
        <f>IF(CB7="",NA(),CB7)</f>
        <v>259.81</v>
      </c>
      <c r="CC6" s="35">
        <f t="shared" ref="CC6:CK6" si="9">IF(CC7="",NA(),CC7)</f>
        <v>268.79000000000002</v>
      </c>
      <c r="CD6" s="35">
        <f t="shared" si="9"/>
        <v>303.27999999999997</v>
      </c>
      <c r="CE6" s="35">
        <f t="shared" si="9"/>
        <v>336.1</v>
      </c>
      <c r="CF6" s="35">
        <f t="shared" si="9"/>
        <v>292.3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48.76</v>
      </c>
      <c r="CN6" s="35">
        <f t="shared" ref="CN6:CV6" si="10">IF(CN7="",NA(),CN7)</f>
        <v>49.94</v>
      </c>
      <c r="CO6" s="35">
        <f t="shared" si="10"/>
        <v>52.15</v>
      </c>
      <c r="CP6" s="35">
        <f t="shared" si="10"/>
        <v>52.98</v>
      </c>
      <c r="CQ6" s="35">
        <f t="shared" si="10"/>
        <v>53.26</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42153</v>
      </c>
      <c r="D7" s="37">
        <v>47</v>
      </c>
      <c r="E7" s="37">
        <v>18</v>
      </c>
      <c r="F7" s="37">
        <v>0</v>
      </c>
      <c r="G7" s="37">
        <v>0</v>
      </c>
      <c r="H7" s="37" t="s">
        <v>110</v>
      </c>
      <c r="I7" s="37" t="s">
        <v>111</v>
      </c>
      <c r="J7" s="37" t="s">
        <v>112</v>
      </c>
      <c r="K7" s="37" t="s">
        <v>113</v>
      </c>
      <c r="L7" s="37" t="s">
        <v>114</v>
      </c>
      <c r="M7" s="37"/>
      <c r="N7" s="38" t="s">
        <v>115</v>
      </c>
      <c r="O7" s="38" t="s">
        <v>116</v>
      </c>
      <c r="P7" s="38">
        <v>8.11</v>
      </c>
      <c r="Q7" s="38">
        <v>100</v>
      </c>
      <c r="R7" s="38">
        <v>3672</v>
      </c>
      <c r="S7" s="38">
        <v>133226</v>
      </c>
      <c r="T7" s="38">
        <v>796.76</v>
      </c>
      <c r="U7" s="38">
        <v>167.21</v>
      </c>
      <c r="V7" s="38">
        <v>10778</v>
      </c>
      <c r="W7" s="38">
        <v>1.98</v>
      </c>
      <c r="X7" s="38">
        <v>5443.43</v>
      </c>
      <c r="Y7" s="38">
        <v>83.03</v>
      </c>
      <c r="Z7" s="38">
        <v>78.180000000000007</v>
      </c>
      <c r="AA7" s="38">
        <v>70.040000000000006</v>
      </c>
      <c r="AB7" s="38">
        <v>63.91</v>
      </c>
      <c r="AC7" s="38">
        <v>78.650000000000006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1075.71</v>
      </c>
      <c r="BG7" s="38">
        <v>1094.96</v>
      </c>
      <c r="BH7" s="38">
        <v>1025.6400000000001</v>
      </c>
      <c r="BI7" s="38">
        <v>1017.47</v>
      </c>
      <c r="BJ7" s="38">
        <v>0</v>
      </c>
      <c r="BK7" s="38">
        <v>430.64</v>
      </c>
      <c r="BL7" s="38">
        <v>446.63</v>
      </c>
      <c r="BM7" s="38">
        <v>416.91</v>
      </c>
      <c r="BN7" s="38">
        <v>392.19</v>
      </c>
      <c r="BO7" s="38">
        <v>413.5</v>
      </c>
      <c r="BP7" s="38">
        <v>346.13</v>
      </c>
      <c r="BQ7" s="38">
        <v>74.260000000000005</v>
      </c>
      <c r="BR7" s="38">
        <v>71.84</v>
      </c>
      <c r="BS7" s="38">
        <v>65.099999999999994</v>
      </c>
      <c r="BT7" s="38">
        <v>58.71</v>
      </c>
      <c r="BU7" s="38">
        <v>67.45</v>
      </c>
      <c r="BV7" s="38">
        <v>58.78</v>
      </c>
      <c r="BW7" s="38">
        <v>58.53</v>
      </c>
      <c r="BX7" s="38">
        <v>57.93</v>
      </c>
      <c r="BY7" s="38">
        <v>57.03</v>
      </c>
      <c r="BZ7" s="38">
        <v>55.84</v>
      </c>
      <c r="CA7" s="38">
        <v>59.83</v>
      </c>
      <c r="CB7" s="38">
        <v>259.81</v>
      </c>
      <c r="CC7" s="38">
        <v>268.79000000000002</v>
      </c>
      <c r="CD7" s="38">
        <v>303.27999999999997</v>
      </c>
      <c r="CE7" s="38">
        <v>336.1</v>
      </c>
      <c r="CF7" s="38">
        <v>292.3</v>
      </c>
      <c r="CG7" s="38">
        <v>257.02999999999997</v>
      </c>
      <c r="CH7" s="38">
        <v>266.57</v>
      </c>
      <c r="CI7" s="38">
        <v>276.93</v>
      </c>
      <c r="CJ7" s="38">
        <v>283.73</v>
      </c>
      <c r="CK7" s="38">
        <v>287.57</v>
      </c>
      <c r="CL7" s="38">
        <v>268.69</v>
      </c>
      <c r="CM7" s="38">
        <v>48.76</v>
      </c>
      <c r="CN7" s="38">
        <v>49.94</v>
      </c>
      <c r="CO7" s="38">
        <v>52.15</v>
      </c>
      <c r="CP7" s="38">
        <v>52.98</v>
      </c>
      <c r="CQ7" s="38">
        <v>53.26</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2017-12-25T02:39:11Z</dcterms:created>
  <dcterms:modified xsi:type="dcterms:W3CDTF">2018-02-13T08:07:13Z</dcterms:modified>
  <cp:category/>
</cp:coreProperties>
</file>