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2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<sst xmlns="http://schemas.openxmlformats.org/spreadsheetml/2006/main" count="240" uniqueCount="125">
  <si>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</si>
  <si>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</si>
  <si>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</si>
  <si>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</si>
  <si>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</si>
  <si>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</si>
  <si>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</si>
  <si>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</si>
  <si>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</si>
  <si>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</si>
  <si>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</si>
  <si>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</si>
  <si>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</si>
  <si>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</si>
  <si>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</si>
  <si>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</si>
  <si>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</si>
  <si>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</si>
  <si>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</si>
  <si>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</si>
  <si>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</si>
  <si>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</si>
  <si>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</si>
  <si>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</si>
  <si>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</si>
  <si>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</si>
  <si>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</si>
  <si>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</si>
  <si>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</si>
  <si>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</si>
  <si>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</si>
  <si>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</si>
  <si>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</si>
  <si>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</si>
  <si>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</si>
  <si>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</si>
  <si>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</si>
  <si>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</si>
  <si>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</si>
  <si>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</si>
  <si>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</si>
  <si>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</si>
  <si>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</si>
  <si>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</si>
  <si>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</si>
  <si>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</si>
  <si>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</si>
  <si>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</si>
  <si>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</si>
  <si>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</si>
  <si>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</si>
  <si>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</si>
  <si>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</si>
  <si>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</si>
  <si>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</si>
  <si>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</si>
  <si>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</si>
  <si>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</si>
  <si>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</si>
  <si>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</si>
  <si>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</si>
  <si>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</si>
  <si>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</si>
  <si>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</si>
  <si>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</si>
  <si>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</si>
  <si>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</si>
  <si>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</si>
  <si>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</si>
  <si>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</si>
  <si>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</si>
  <si>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</si>
  <si>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</si>
  <si>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</si>
  <si>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</si>
  <si>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</si>
  <si>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</si>
  <si>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</si>
  <si>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</si>
  <si>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</si>
  <si>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</si>
  <si>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</si>
  <si>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</si>
  <si>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</si>
  <si>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</si>
  <si>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</si>
  <si>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</si>
  <si>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</si>
  <si>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</si>
  <si>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</si>
  <si>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</si>
  <si>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</si>
  <si>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</si>
  <si>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</si>
  <si>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</si>
  <si>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</si>
  <si>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</si>
  <si>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</si>
  <si>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</si>
  <si>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</si>
  <si>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</si>
  <si>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</si>
  <si>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</si>
  <si>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</si>
  <si>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</si>
  <si>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</si>
  <si>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</si>
  <si>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</si>
  <si>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</si>
  <si>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宮城県　大崎市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</si>
  <si>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</si>
  <si>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</si>
  <si>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</si>
  <si>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</si>
  <si>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</si>
  <si>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</si>
  <si>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</si>
  <si>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</si>
  <si>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</si>
  <si>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</si>
  <si>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</si>
  <si>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</si>
  <si>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供用開始から20年が経過し，施設の老朽化も進んでいる。
現在は新たな施設建設は行っておらず，既存の施設の機能強化を行っている。
平成28年度において，一部管渠の入れ替えを実施した。今後，長寿命化計画に基づき管渠についても老朽化対策を行っていく。</t>
    <rPh sb="0" eb="2">
      <t>キョウヨウ</t>
    </rPh>
    <rPh sb="2" eb="4">
      <t>カイシ</t>
    </rPh>
    <rPh sb="8" eb="9">
      <t>ネン</t>
    </rPh>
    <rPh sb="10" eb="12">
      <t>ケイカ</t>
    </rPh>
    <rPh sb="14" eb="16">
      <t>シセツ</t>
    </rPh>
    <rPh sb="17" eb="20">
      <t>ロウキュウカ</t>
    </rPh>
    <rPh sb="21" eb="22">
      <t>スス</t>
    </rPh>
    <rPh sb="28" eb="30">
      <t>ゲンザイ</t>
    </rPh>
    <rPh sb="31" eb="32">
      <t>アラ</t>
    </rPh>
    <rPh sb="34" eb="36">
      <t>シセツ</t>
    </rPh>
    <rPh sb="36" eb="38">
      <t>ケンセツ</t>
    </rPh>
    <rPh sb="39" eb="40">
      <t>オコナ</t>
    </rPh>
    <rPh sb="46" eb="48">
      <t>キゾン</t>
    </rPh>
    <rPh sb="49" eb="51">
      <t>シセツ</t>
    </rPh>
    <rPh sb="52" eb="54">
      <t>キノウ</t>
    </rPh>
    <rPh sb="54" eb="56">
      <t>キョウカ</t>
    </rPh>
    <rPh sb="57" eb="58">
      <t>オコナ</t>
    </rPh>
    <phoneticPr fontId="7"/>
  </si>
  <si>
    <t>収益的収支比率，経費回収率は100％未満であり（100％以上が望ましい），前年度より減少している。これは，維持管理費が前年度より増加していることが要因と考えらえる。類似団体平均値は上回っている（上回る方が望ましい）。
企業債償還に対する一般会計負担の考えを見直したため，企業債残高対事業規模比率は前年に比べて大幅に減少し，類似団体平均値を大幅に下回っている（下回る方が望ましい）。現在は新たな施設建設は行っておらず，施設の機能強化にシフトしており，地方債残高自体は減少している。
汚水処理原価は増加し，類似団体平均値を若干上回っている（下回るほうが望ましい）。これは，維持管理費が前年度より増加していることが要因と考えらえる。
施設利用率は前年度とほぼ同じであった。類似団体平均値を大幅に下回っており（上回る方が望ましい），効率的に利用されているとは言えない状況にある。安定的な施設利用を図っていく必要がある。
水洗化率は少しずつ向上しているが，類似団体平均値を下回っており（上回る方が望ましい），今後とも水洗化普及対策に積極的に取り組んでいく必要がある。
経年で比較してみると，悪化した指標の方が多くなっている。</t>
    <rPh sb="86" eb="89">
      <t>ヘイキンチ</t>
    </rPh>
    <rPh sb="157" eb="159">
      <t>ゲンショウ</t>
    </rPh>
    <rPh sb="172" eb="173">
      <t>シタ</t>
    </rPh>
    <rPh sb="179" eb="181">
      <t>シタマワ</t>
    </rPh>
    <rPh sb="182" eb="183">
      <t>ホウ</t>
    </rPh>
    <rPh sb="184" eb="185">
      <t>ノゾ</t>
    </rPh>
    <rPh sb="198" eb="200">
      <t>ケンセツ</t>
    </rPh>
    <rPh sb="201" eb="202">
      <t>オコナ</t>
    </rPh>
    <rPh sb="208" eb="210">
      <t>シセツ</t>
    </rPh>
    <rPh sb="211" eb="213">
      <t>キノウ</t>
    </rPh>
    <rPh sb="213" eb="215">
      <t>キョウカ</t>
    </rPh>
    <rPh sb="224" eb="227">
      <t>チホウサイ</t>
    </rPh>
    <rPh sb="227" eb="229">
      <t>ザンダカ</t>
    </rPh>
    <rPh sb="229" eb="231">
      <t>ジタイ</t>
    </rPh>
    <rPh sb="232" eb="234">
      <t>ゲンショウ</t>
    </rPh>
    <rPh sb="240" eb="242">
      <t>オスイ</t>
    </rPh>
    <rPh sb="242" eb="244">
      <t>ショリ</t>
    </rPh>
    <rPh sb="244" eb="246">
      <t>ゲンカ</t>
    </rPh>
    <rPh sb="247" eb="249">
      <t>ゾウカ</t>
    </rPh>
    <rPh sb="251" eb="253">
      <t>ルイジ</t>
    </rPh>
    <rPh sb="253" eb="255">
      <t>ダンタイ</t>
    </rPh>
    <rPh sb="255" eb="258">
      <t>ヘイキンチ</t>
    </rPh>
    <rPh sb="268" eb="270">
      <t>シタマワ</t>
    </rPh>
    <rPh sb="274" eb="275">
      <t>ノゾ</t>
    </rPh>
    <rPh sb="320" eb="323">
      <t>ゼンネンド</t>
    </rPh>
    <rPh sb="326" eb="327">
      <t>オナ</t>
    </rPh>
    <rPh sb="333" eb="335">
      <t>ルイジ</t>
    </rPh>
    <rPh sb="335" eb="337">
      <t>ダンタイ</t>
    </rPh>
    <rPh sb="337" eb="340">
      <t>ヘイキンチ</t>
    </rPh>
    <rPh sb="341" eb="343">
      <t>オオハバ</t>
    </rPh>
    <rPh sb="344" eb="345">
      <t>シタ</t>
    </rPh>
    <rPh sb="375" eb="376">
      <t>イ</t>
    </rPh>
    <rPh sb="379" eb="381">
      <t>ジョウキョウ</t>
    </rPh>
    <rPh sb="385" eb="388">
      <t>アンテイテキ</t>
    </rPh>
    <rPh sb="389" eb="391">
      <t>シセツ</t>
    </rPh>
    <rPh sb="391" eb="393">
      <t>リヨウ</t>
    </rPh>
    <rPh sb="394" eb="395">
      <t>ハカ</t>
    </rPh>
    <rPh sb="399" eb="401">
      <t>ヒツヨウ</t>
    </rPh>
    <phoneticPr fontId="7"/>
  </si>
  <si>
    <t>各指標をみてみると，経営的に健全であるとは言えない状況であり，若干悪化している。
維持管理費の増加が要因と考えられる。
管渠や施設の老朽化が進み，今後更新投資の増加が見込まれる。
平成28年度に策定した経営戦略に基づき，水洗化率の向上，収納対策，コスト削減など，経営改善に向けたなお一層の努力が必要である。</t>
    <rPh sb="141" eb="143">
      <t>イッソウ</t>
    </rPh>
    <rPh sb="144" eb="146">
      <t>ドリョク</t>
    </rPh>
    <rPh sb="147" eb="149">
      <t>ヒツヨウ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</si>
</sst>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172672"/>
        <c:axId val="14017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72672"/>
        <c:axId val="140174848"/>
      </c:lineChart>
      <c:dateAx>
        <c:axId val="140172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174848"/>
        <c:crosses val="autoZero"/>
        <c:auto val="1"/>
        <c:lblOffset val="100"/>
        <c:baseTimeUnit val="years"/>
      </c:dateAx>
      <c:valAx>
        <c:axId val="14017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172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29.49</c:v>
                </c:pt>
                <c:pt idx="1">
                  <c:v>42.47</c:v>
                </c:pt>
                <c:pt idx="2">
                  <c:v>33.090000000000003</c:v>
                </c:pt>
                <c:pt idx="3">
                  <c:v>35.380000000000003</c:v>
                </c:pt>
                <c:pt idx="4">
                  <c:v>35.229999999999997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45760"/>
        <c:axId val="14104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45760"/>
        <c:axId val="141047680"/>
      </c:lineChart>
      <c:dateAx>
        <c:axId val="141045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047680"/>
        <c:crosses val="autoZero"/>
        <c:auto val="1"/>
        <c:lblOffset val="100"/>
        <c:baseTimeUnit val="years"/>
      </c:dateAx>
      <c:valAx>
        <c:axId val="141047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045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64.84</c:v>
                </c:pt>
                <c:pt idx="1">
                  <c:v>63.81</c:v>
                </c:pt>
                <c:pt idx="2">
                  <c:v>64.91</c:v>
                </c:pt>
                <c:pt idx="3">
                  <c:v>66.11</c:v>
                </c:pt>
                <c:pt idx="4">
                  <c:v>66.989999999999995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61504"/>
        <c:axId val="14108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61504"/>
        <c:axId val="141084160"/>
      </c:lineChart>
      <c:dateAx>
        <c:axId val="14106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084160"/>
        <c:crosses val="autoZero"/>
        <c:auto val="1"/>
        <c:lblOffset val="100"/>
        <c:baseTimeUnit val="years"/>
      </c:dateAx>
      <c:valAx>
        <c:axId val="14108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061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71.11</c:v>
                </c:pt>
                <c:pt idx="1">
                  <c:v>62.07</c:v>
                </c:pt>
                <c:pt idx="2">
                  <c:v>78.260000000000005</c:v>
                </c:pt>
                <c:pt idx="3">
                  <c:v>77.86</c:v>
                </c:pt>
                <c:pt idx="4">
                  <c:v>76.62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02368"/>
        <c:axId val="14061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02368"/>
        <c:axId val="140612736"/>
      </c:lineChart>
      <c:dateAx>
        <c:axId val="14060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612736"/>
        <c:crosses val="autoZero"/>
        <c:auto val="1"/>
        <c:lblOffset val="100"/>
        <c:baseTimeUnit val="years"/>
      </c:dateAx>
      <c:valAx>
        <c:axId val="14061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60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34752"/>
        <c:axId val="14098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34752"/>
        <c:axId val="140989184"/>
      </c:lineChart>
      <c:dateAx>
        <c:axId val="14063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989184"/>
        <c:crosses val="autoZero"/>
        <c:auto val="1"/>
        <c:lblOffset val="100"/>
        <c:baseTimeUnit val="years"/>
      </c:dateAx>
      <c:valAx>
        <c:axId val="14098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63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11200"/>
        <c:axId val="14101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11200"/>
        <c:axId val="141013376"/>
      </c:lineChart>
      <c:dateAx>
        <c:axId val="14101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013376"/>
        <c:crosses val="autoZero"/>
        <c:auto val="1"/>
        <c:lblOffset val="100"/>
        <c:baseTimeUnit val="years"/>
      </c:dateAx>
      <c:valAx>
        <c:axId val="14101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01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39712"/>
        <c:axId val="14074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39712"/>
        <c:axId val="140741632"/>
      </c:lineChart>
      <c:dateAx>
        <c:axId val="14073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41632"/>
        <c:crosses val="autoZero"/>
        <c:auto val="1"/>
        <c:lblOffset val="100"/>
        <c:baseTimeUnit val="years"/>
      </c:dateAx>
      <c:valAx>
        <c:axId val="14074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73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72096"/>
        <c:axId val="14077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72096"/>
        <c:axId val="140774016"/>
      </c:lineChart>
      <c:dateAx>
        <c:axId val="14077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74016"/>
        <c:crosses val="autoZero"/>
        <c:auto val="1"/>
        <c:lblOffset val="100"/>
        <c:baseTimeUnit val="years"/>
      </c:dateAx>
      <c:valAx>
        <c:axId val="14077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772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2176.42</c:v>
                </c:pt>
                <c:pt idx="1">
                  <c:v>1481.84</c:v>
                </c:pt>
                <c:pt idx="2">
                  <c:v>325.57</c:v>
                </c:pt>
                <c:pt idx="3">
                  <c:v>4003.43</c:v>
                </c:pt>
                <c:pt idx="4">
                  <c:v>7.73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24960"/>
        <c:axId val="14082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24960"/>
        <c:axId val="140826880"/>
      </c:lineChart>
      <c:dateAx>
        <c:axId val="1408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826880"/>
        <c:crosses val="autoZero"/>
        <c:auto val="1"/>
        <c:lblOffset val="100"/>
        <c:baseTimeUnit val="years"/>
      </c:dateAx>
      <c:valAx>
        <c:axId val="14082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8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50.71</c:v>
                </c:pt>
                <c:pt idx="1">
                  <c:v>54.73</c:v>
                </c:pt>
                <c:pt idx="2">
                  <c:v>69.83</c:v>
                </c:pt>
                <c:pt idx="3">
                  <c:v>79.56</c:v>
                </c:pt>
                <c:pt idx="4">
                  <c:v>72.22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14688"/>
        <c:axId val="14091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14688"/>
        <c:axId val="140916608"/>
      </c:lineChart>
      <c:dateAx>
        <c:axId val="14091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916608"/>
        <c:crosses val="autoZero"/>
        <c:auto val="1"/>
        <c:lblOffset val="100"/>
        <c:baseTimeUnit val="years"/>
      </c:dateAx>
      <c:valAx>
        <c:axId val="14091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91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412.86</c:v>
                </c:pt>
                <c:pt idx="1">
                  <c:v>383.78</c:v>
                </c:pt>
                <c:pt idx="2">
                  <c:v>305.98</c:v>
                </c:pt>
                <c:pt idx="3">
                  <c:v>269.31</c:v>
                </c:pt>
                <c:pt idx="4">
                  <c:v>296.31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40416"/>
        <c:axId val="14094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40416"/>
        <c:axId val="140942336"/>
      </c:lineChart>
      <c:dateAx>
        <c:axId val="14094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942336"/>
        <c:crosses val="autoZero"/>
        <c:auto val="1"/>
        <c:lblOffset val="100"/>
        <c:baseTimeUnit val="years"/>
      </c:dateAx>
      <c:valAx>
        <c:axId val="14094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940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66" sqref="BL66:BZ82"/>
    </sheetView>
  </sheetViews>
  <sheetFormatPr defaultColWidth="2.6640625" defaultRowHeight="13.2"/>
  <cols>
    <col min="1" max="1" width="2.6640625" style="3" customWidth="1"/>
    <col min="2" max="62" width="3.77734375" style="3" customWidth="1"/>
    <col min="63" max="63" width="2.6640625" style="3"/>
    <col min="64" max="78" width="3.109375" style="3" customWidth="1"/>
    <col min="79" max="79" width="4.44140625" style="3" bestFit="1" customWidth="1"/>
    <col min="80" max="80" width="2.6640625" style="3"/>
    <col min="81" max="82" width="4.44140625" style="3" bestFit="1" customWidth="1"/>
    <col min="83" max="16384" width="2.6640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宮城県　大崎市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">
        <v>121</v>
      </c>
      <c r="AE8" s="49"/>
      <c r="AF8" s="49"/>
      <c r="AG8" s="49"/>
      <c r="AH8" s="49"/>
      <c r="AI8" s="49"/>
      <c r="AJ8" s="49"/>
      <c r="AK8" s="4"/>
      <c r="AL8" s="50">
        <f>データ!S6</f>
        <v>133226</v>
      </c>
      <c r="AM8" s="50"/>
      <c r="AN8" s="50"/>
      <c r="AO8" s="50"/>
      <c r="AP8" s="50"/>
      <c r="AQ8" s="50"/>
      <c r="AR8" s="50"/>
      <c r="AS8" s="50"/>
      <c r="AT8" s="45">
        <f>データ!T6</f>
        <v>796.76</v>
      </c>
      <c r="AU8" s="45"/>
      <c r="AV8" s="45"/>
      <c r="AW8" s="45"/>
      <c r="AX8" s="45"/>
      <c r="AY8" s="45"/>
      <c r="AZ8" s="45"/>
      <c r="BA8" s="45"/>
      <c r="BB8" s="45">
        <f>データ!U6</f>
        <v>167.21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9.81</v>
      </c>
      <c r="Q10" s="45"/>
      <c r="R10" s="45"/>
      <c r="S10" s="45"/>
      <c r="T10" s="45"/>
      <c r="U10" s="45"/>
      <c r="V10" s="45"/>
      <c r="W10" s="45">
        <f>データ!Q6</f>
        <v>92.03</v>
      </c>
      <c r="X10" s="45"/>
      <c r="Y10" s="45"/>
      <c r="Z10" s="45"/>
      <c r="AA10" s="45"/>
      <c r="AB10" s="45"/>
      <c r="AC10" s="45"/>
      <c r="AD10" s="50">
        <f>データ!R6</f>
        <v>3672</v>
      </c>
      <c r="AE10" s="50"/>
      <c r="AF10" s="50"/>
      <c r="AG10" s="50"/>
      <c r="AH10" s="50"/>
      <c r="AI10" s="50"/>
      <c r="AJ10" s="50"/>
      <c r="AK10" s="2"/>
      <c r="AL10" s="50">
        <f>データ!V6</f>
        <v>13040</v>
      </c>
      <c r="AM10" s="50"/>
      <c r="AN10" s="50"/>
      <c r="AO10" s="50"/>
      <c r="AP10" s="50"/>
      <c r="AQ10" s="50"/>
      <c r="AR10" s="50"/>
      <c r="AS10" s="50"/>
      <c r="AT10" s="45">
        <f>データ!W6</f>
        <v>14.72</v>
      </c>
      <c r="AU10" s="45"/>
      <c r="AV10" s="45"/>
      <c r="AW10" s="45"/>
      <c r="AX10" s="45"/>
      <c r="AY10" s="45"/>
      <c r="AZ10" s="45"/>
      <c r="BA10" s="45"/>
      <c r="BB10" s="45">
        <f>データ!X6</f>
        <v>885.87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124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55</v>
      </c>
      <c r="N86" s="26" t="s">
        <v>55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ColWidth="9" defaultRowHeight="13.2"/>
  <cols>
    <col min="1" max="1" width="9" style="3"/>
    <col min="2" max="144" width="11.88671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42153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宮城県　大崎市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9.81</v>
      </c>
      <c r="Q6" s="34">
        <f t="shared" si="3"/>
        <v>92.03</v>
      </c>
      <c r="R6" s="34">
        <f t="shared" si="3"/>
        <v>3672</v>
      </c>
      <c r="S6" s="34">
        <f t="shared" si="3"/>
        <v>133226</v>
      </c>
      <c r="T6" s="34">
        <f t="shared" si="3"/>
        <v>796.76</v>
      </c>
      <c r="U6" s="34">
        <f t="shared" si="3"/>
        <v>167.21</v>
      </c>
      <c r="V6" s="34">
        <f t="shared" si="3"/>
        <v>13040</v>
      </c>
      <c r="W6" s="34">
        <f t="shared" si="3"/>
        <v>14.72</v>
      </c>
      <c r="X6" s="34">
        <f t="shared" si="3"/>
        <v>885.87</v>
      </c>
      <c r="Y6" s="35">
        <f>IF(Y7="",NA(),Y7)</f>
        <v>71.11</v>
      </c>
      <c r="Z6" s="35">
        <f t="shared" ref="Z6:AH6" si="4">IF(Z7="",NA(),Z7)</f>
        <v>62.07</v>
      </c>
      <c r="AA6" s="35">
        <f t="shared" si="4"/>
        <v>78.260000000000005</v>
      </c>
      <c r="AB6" s="35">
        <f t="shared" si="4"/>
        <v>77.86</v>
      </c>
      <c r="AC6" s="35">
        <f t="shared" si="4"/>
        <v>76.62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2176.42</v>
      </c>
      <c r="BG6" s="35">
        <f t="shared" ref="BG6:BO6" si="7">IF(BG7="",NA(),BG7)</f>
        <v>1481.84</v>
      </c>
      <c r="BH6" s="35">
        <f t="shared" si="7"/>
        <v>325.57</v>
      </c>
      <c r="BI6" s="35">
        <f t="shared" si="7"/>
        <v>4003.43</v>
      </c>
      <c r="BJ6" s="35">
        <f t="shared" si="7"/>
        <v>7.73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50.71</v>
      </c>
      <c r="BR6" s="35">
        <f t="shared" ref="BR6:BZ6" si="8">IF(BR7="",NA(),BR7)</f>
        <v>54.73</v>
      </c>
      <c r="BS6" s="35">
        <f t="shared" si="8"/>
        <v>69.83</v>
      </c>
      <c r="BT6" s="35">
        <f t="shared" si="8"/>
        <v>79.56</v>
      </c>
      <c r="BU6" s="35">
        <f t="shared" si="8"/>
        <v>72.22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412.86</v>
      </c>
      <c r="CC6" s="35">
        <f t="shared" ref="CC6:CK6" si="9">IF(CC7="",NA(),CC7)</f>
        <v>383.78</v>
      </c>
      <c r="CD6" s="35">
        <f t="shared" si="9"/>
        <v>305.98</v>
      </c>
      <c r="CE6" s="35">
        <f t="shared" si="9"/>
        <v>269.31</v>
      </c>
      <c r="CF6" s="35">
        <f t="shared" si="9"/>
        <v>296.31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29.49</v>
      </c>
      <c r="CN6" s="35">
        <f t="shared" ref="CN6:CV6" si="10">IF(CN7="",NA(),CN7)</f>
        <v>42.47</v>
      </c>
      <c r="CO6" s="35">
        <f t="shared" si="10"/>
        <v>33.090000000000003</v>
      </c>
      <c r="CP6" s="35">
        <f t="shared" si="10"/>
        <v>35.380000000000003</v>
      </c>
      <c r="CQ6" s="35">
        <f t="shared" si="10"/>
        <v>35.229999999999997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64.84</v>
      </c>
      <c r="CY6" s="35">
        <f t="shared" ref="CY6:DG6" si="11">IF(CY7="",NA(),CY7)</f>
        <v>63.81</v>
      </c>
      <c r="CZ6" s="35">
        <f t="shared" si="11"/>
        <v>64.91</v>
      </c>
      <c r="DA6" s="35">
        <f t="shared" si="11"/>
        <v>66.11</v>
      </c>
      <c r="DB6" s="35">
        <f t="shared" si="11"/>
        <v>66.989999999999995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5">
        <f t="shared" si="14"/>
        <v>0.12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42153</v>
      </c>
      <c r="D7" s="37">
        <v>47</v>
      </c>
      <c r="E7" s="37">
        <v>17</v>
      </c>
      <c r="F7" s="37">
        <v>5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9.81</v>
      </c>
      <c r="Q7" s="38">
        <v>92.03</v>
      </c>
      <c r="R7" s="38">
        <v>3672</v>
      </c>
      <c r="S7" s="38">
        <v>133226</v>
      </c>
      <c r="T7" s="38">
        <v>796.76</v>
      </c>
      <c r="U7" s="38">
        <v>167.21</v>
      </c>
      <c r="V7" s="38">
        <v>13040</v>
      </c>
      <c r="W7" s="38">
        <v>14.72</v>
      </c>
      <c r="X7" s="38">
        <v>885.87</v>
      </c>
      <c r="Y7" s="38">
        <v>71.11</v>
      </c>
      <c r="Z7" s="38">
        <v>62.07</v>
      </c>
      <c r="AA7" s="38">
        <v>78.260000000000005</v>
      </c>
      <c r="AB7" s="38">
        <v>77.86</v>
      </c>
      <c r="AC7" s="38">
        <v>76.62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2176.42</v>
      </c>
      <c r="BG7" s="38">
        <v>1481.84</v>
      </c>
      <c r="BH7" s="38">
        <v>325.57</v>
      </c>
      <c r="BI7" s="38">
        <v>4003.43</v>
      </c>
      <c r="BJ7" s="38">
        <v>7.73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50.71</v>
      </c>
      <c r="BR7" s="38">
        <v>54.73</v>
      </c>
      <c r="BS7" s="38">
        <v>69.83</v>
      </c>
      <c r="BT7" s="38">
        <v>79.56</v>
      </c>
      <c r="BU7" s="38">
        <v>72.22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412.86</v>
      </c>
      <c r="CC7" s="38">
        <v>383.78</v>
      </c>
      <c r="CD7" s="38">
        <v>305.98</v>
      </c>
      <c r="CE7" s="38">
        <v>269.31</v>
      </c>
      <c r="CF7" s="38">
        <v>296.31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29.49</v>
      </c>
      <c r="CN7" s="38">
        <v>42.47</v>
      </c>
      <c r="CO7" s="38">
        <v>33.090000000000003</v>
      </c>
      <c r="CP7" s="38">
        <v>35.380000000000003</v>
      </c>
      <c r="CQ7" s="38">
        <v>35.229999999999997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64.84</v>
      </c>
      <c r="CY7" s="38">
        <v>63.81</v>
      </c>
      <c r="CZ7" s="38">
        <v>64.91</v>
      </c>
      <c r="DA7" s="38">
        <v>66.11</v>
      </c>
      <c r="DB7" s="38">
        <v>66.989999999999995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0.12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2017-12-25T02:24:44Z</dcterms:created>
  <dcterms:modified xsi:type="dcterms:W3CDTF">2018-02-14T00:14:32Z</dcterms:modified>
  <cp:category/>
</cp:coreProperties>
</file>