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<sst xmlns="http://schemas.openxmlformats.org/spreadsheetml/2006/main" count="240" uniqueCount="127">
  <si>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</si>
  <si>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</si>
  <si>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</si>
  <si>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</si>
  <si>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</si>
  <si>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</si>
  <si>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</si>
  <si>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</si>
  <si>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</si>
  <si>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</si>
  <si>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</si>
  <si>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</si>
  <si>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</si>
  <si>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</si>
  <si>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</si>
  <si>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</si>
  <si>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</si>
  <si>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</si>
  <si>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</si>
  <si>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</si>
  <si>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</si>
  <si>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</si>
  <si>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</si>
  <si>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</si>
  <si>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</si>
  <si>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</si>
  <si>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</si>
  <si>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</si>
  <si>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</si>
  <si>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</si>
  <si>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</si>
  <si>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</si>
  <si>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</si>
  <si>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</si>
  <si>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</si>
  <si>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</si>
  <si>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</si>
  <si>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</si>
  <si>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</si>
  <si>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</si>
  <si>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</si>
  <si>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</si>
  <si>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</si>
  <si>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</si>
  <si>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</si>
  <si>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</si>
  <si>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</si>
  <si>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</si>
  <si>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</si>
  <si>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</si>
  <si>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</si>
  <si>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</si>
  <si>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</si>
  <si>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</si>
  <si>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</si>
  <si>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</si>
  <si>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</si>
  <si>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</si>
  <si>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</si>
  <si>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</si>
  <si>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</si>
  <si>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</si>
  <si>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</si>
  <si>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</si>
  <si>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</si>
  <si>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</si>
  <si>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</si>
  <si>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</si>
  <si>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</si>
  <si>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</si>
  <si>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</si>
  <si>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</si>
  <si>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</si>
  <si>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</si>
  <si>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</si>
  <si>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</si>
  <si>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</si>
  <si>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</si>
  <si>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</si>
  <si>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</si>
  <si>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</si>
  <si>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</si>
  <si>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</si>
  <si>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</si>
  <si>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</si>
  <si>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</si>
  <si>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</si>
  <si>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</si>
  <si>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</si>
  <si>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</si>
  <si>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</si>
  <si>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</si>
  <si>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</si>
  <si>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</si>
  <si>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</si>
  <si>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</si>
  <si>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</si>
  <si>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</si>
  <si>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</si>
  <si>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</si>
  <si>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</si>
  <si>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</si>
  <si>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</si>
  <si>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</si>
  <si>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</si>
  <si>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</si>
  <si>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</si>
  <si>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</si>
  <si>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</si>
  <si>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</si>
  <si>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</si>
  <si>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大崎市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</si>
  <si>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</si>
  <si>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</si>
  <si>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</si>
  <si>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</si>
  <si>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</si>
  <si>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</si>
  <si>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</si>
  <si>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</si>
  <si>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</si>
  <si>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</si>
  <si>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</si>
  <si>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</si>
  <si>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供用開始から30年以上経過し，管渠の老朽化も進んでいる。
平成28年度において，一部管渠の入れ替えを実施した。
今後，長寿命化計画に基づき管渠の老朽化対策も行っていく。</t>
    <rPh sb="0" eb="2">
      <t>キョウヨウ</t>
    </rPh>
    <rPh sb="2" eb="4">
      <t>カイシ</t>
    </rPh>
    <rPh sb="8" eb="9">
      <t>ネン</t>
    </rPh>
    <rPh sb="9" eb="11">
      <t>イジョウ</t>
    </rPh>
    <rPh sb="11" eb="13">
      <t>ケイカ</t>
    </rPh>
    <rPh sb="15" eb="17">
      <t>カンキョ</t>
    </rPh>
    <rPh sb="18" eb="21">
      <t>ロウキュウカ</t>
    </rPh>
    <rPh sb="22" eb="23">
      <t>スス</t>
    </rPh>
    <rPh sb="29" eb="31">
      <t>ヘイセイ</t>
    </rPh>
    <rPh sb="33" eb="35">
      <t>ネンド</t>
    </rPh>
    <rPh sb="40" eb="42">
      <t>イチブ</t>
    </rPh>
    <rPh sb="42" eb="44">
      <t>カンキョ</t>
    </rPh>
    <rPh sb="45" eb="46">
      <t>イ</t>
    </rPh>
    <rPh sb="47" eb="48">
      <t>カ</t>
    </rPh>
    <rPh sb="50" eb="52">
      <t>ジッシ</t>
    </rPh>
    <rPh sb="56" eb="58">
      <t>コンゴ</t>
    </rPh>
    <rPh sb="59" eb="60">
      <t>チョウ</t>
    </rPh>
    <rPh sb="60" eb="63">
      <t>ジュミョウカ</t>
    </rPh>
    <rPh sb="63" eb="65">
      <t>ケイカク</t>
    </rPh>
    <rPh sb="66" eb="67">
      <t>モト</t>
    </rPh>
    <rPh sb="69" eb="71">
      <t>カンキョ</t>
    </rPh>
    <rPh sb="72" eb="75">
      <t>ロウキュウカ</t>
    </rPh>
    <rPh sb="75" eb="77">
      <t>タイサク</t>
    </rPh>
    <rPh sb="78" eb="79">
      <t>オコナ</t>
    </rPh>
    <phoneticPr fontId="7"/>
  </si>
  <si>
    <t>収益的収支比率，経費回収率は100％未満であり（100％以上が望ましい），前年度より減少し，類似団体平均値も下回っている（上回る方が望ましい）。これは，維持管理費が前年度より増加していることが要因と考えらえる。
企業債償還に対する一般会計負担の考えを見直したため，企業債残高対事業規模比率は前年に比べて大幅に減少し，類似団体平均値を下回っている（下回る方が望ましい）。企業債残高自体も減少傾向にある。下水道の整備にあたっては，建設コストの削減に努めるとともに，水洗化の望める地域を見極めながらの整備が必要である。
汚水処理原価は増加し，類似団体平均値を大幅に上回っている（下回るほうが望ましい）。コスト削減の取り組みが必要である。
平成28年度において，処理施設の増設により処理能力が増加したため，施設利用率は大幅に減少し，類似団体平均値を下回っている（上回る方が望ましい）。
水洗化率は少しずつ向上しているが，類似団体平均値を下回っており（上回る方が望ましい），今後とも水洗化普及対策に積極的に取り組んでいく必要がある。
経年で比較してみると，悪化した指標の方が多くなっている。</t>
    <rPh sb="0" eb="3">
      <t>シュウエキテキ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8" eb="20">
      <t>ミマン</t>
    </rPh>
    <rPh sb="28" eb="30">
      <t>イジョウ</t>
    </rPh>
    <rPh sb="31" eb="32">
      <t>ノゾ</t>
    </rPh>
    <rPh sb="37" eb="40">
      <t>ゼンネンド</t>
    </rPh>
    <rPh sb="42" eb="44">
      <t>ゲンショウ</t>
    </rPh>
    <rPh sb="46" eb="48">
      <t>ルイジ</t>
    </rPh>
    <rPh sb="48" eb="50">
      <t>ダンタイ</t>
    </rPh>
    <rPh sb="50" eb="53">
      <t>ヘイキンチ</t>
    </rPh>
    <rPh sb="54" eb="55">
      <t>シタ</t>
    </rPh>
    <rPh sb="61" eb="63">
      <t>ウワマワ</t>
    </rPh>
    <rPh sb="64" eb="65">
      <t>ホウ</t>
    </rPh>
    <rPh sb="66" eb="67">
      <t>ノゾ</t>
    </rPh>
    <rPh sb="76" eb="78">
      <t>イジ</t>
    </rPh>
    <rPh sb="78" eb="81">
      <t>カンリヒ</t>
    </rPh>
    <rPh sb="82" eb="85">
      <t>ゼンネンド</t>
    </rPh>
    <rPh sb="87" eb="89">
      <t>ゾウカ</t>
    </rPh>
    <rPh sb="96" eb="98">
      <t>ヨウイン</t>
    </rPh>
    <rPh sb="99" eb="100">
      <t>カンガ</t>
    </rPh>
    <rPh sb="106" eb="108">
      <t>キギョウ</t>
    </rPh>
    <rPh sb="108" eb="109">
      <t>サイ</t>
    </rPh>
    <rPh sb="109" eb="111">
      <t>ショウカン</t>
    </rPh>
    <rPh sb="112" eb="113">
      <t>タイ</t>
    </rPh>
    <rPh sb="115" eb="117">
      <t>イッパン</t>
    </rPh>
    <rPh sb="117" eb="119">
      <t>カイケイ</t>
    </rPh>
    <rPh sb="119" eb="121">
      <t>フタン</t>
    </rPh>
    <rPh sb="122" eb="123">
      <t>カンガ</t>
    </rPh>
    <rPh sb="125" eb="127">
      <t>ミナオ</t>
    </rPh>
    <rPh sb="132" eb="134">
      <t>キギョウ</t>
    </rPh>
    <rPh sb="134" eb="135">
      <t>サイ</t>
    </rPh>
    <rPh sb="135" eb="137">
      <t>ザンダカ</t>
    </rPh>
    <rPh sb="138" eb="140">
      <t>ジギョウ</t>
    </rPh>
    <rPh sb="140" eb="142">
      <t>キボ</t>
    </rPh>
    <rPh sb="142" eb="144">
      <t>ヒリツ</t>
    </rPh>
    <rPh sb="145" eb="147">
      <t>ゼンネン</t>
    </rPh>
    <rPh sb="148" eb="149">
      <t>クラ</t>
    </rPh>
    <rPh sb="151" eb="153">
      <t>オオハバ</t>
    </rPh>
    <rPh sb="154" eb="156">
      <t>ゲンショウ</t>
    </rPh>
    <rPh sb="158" eb="160">
      <t>ルイジ</t>
    </rPh>
    <rPh sb="160" eb="162">
      <t>ダンタイ</t>
    </rPh>
    <rPh sb="162" eb="165">
      <t>ヘイキンチ</t>
    </rPh>
    <rPh sb="166" eb="167">
      <t>シタ</t>
    </rPh>
    <rPh sb="173" eb="175">
      <t>シタマワ</t>
    </rPh>
    <rPh sb="176" eb="177">
      <t>ホウ</t>
    </rPh>
    <rPh sb="178" eb="179">
      <t>ノゾ</t>
    </rPh>
    <rPh sb="184" eb="186">
      <t>キギョウ</t>
    </rPh>
    <rPh sb="186" eb="187">
      <t>サイ</t>
    </rPh>
    <rPh sb="187" eb="189">
      <t>ザンダカ</t>
    </rPh>
    <rPh sb="189" eb="191">
      <t>ジタイ</t>
    </rPh>
    <rPh sb="192" eb="194">
      <t>ゲンショウ</t>
    </rPh>
    <rPh sb="194" eb="196">
      <t>ケイコウ</t>
    </rPh>
    <rPh sb="200" eb="203">
      <t>ゲスイドウ</t>
    </rPh>
    <rPh sb="204" eb="206">
      <t>セイビ</t>
    </rPh>
    <rPh sb="213" eb="215">
      <t>ケンセツ</t>
    </rPh>
    <rPh sb="219" eb="221">
      <t>サクゲン</t>
    </rPh>
    <rPh sb="222" eb="223">
      <t>ツト</t>
    </rPh>
    <rPh sb="230" eb="233">
      <t>スイセンカ</t>
    </rPh>
    <rPh sb="234" eb="235">
      <t>ノゾ</t>
    </rPh>
    <rPh sb="237" eb="239">
      <t>チイキ</t>
    </rPh>
    <rPh sb="240" eb="242">
      <t>ミキワ</t>
    </rPh>
    <rPh sb="247" eb="249">
      <t>セイビ</t>
    </rPh>
    <rPh sb="250" eb="252">
      <t>ヒツヨウ</t>
    </rPh>
    <rPh sb="257" eb="259">
      <t>オスイ</t>
    </rPh>
    <rPh sb="259" eb="261">
      <t>ショリ</t>
    </rPh>
    <rPh sb="261" eb="263">
      <t>ゲンカ</t>
    </rPh>
    <rPh sb="264" eb="266">
      <t>ゾウカ</t>
    </rPh>
    <rPh sb="268" eb="270">
      <t>ルイジ</t>
    </rPh>
    <rPh sb="270" eb="272">
      <t>ダンタイ</t>
    </rPh>
    <rPh sb="272" eb="275">
      <t>ヘイキンチ</t>
    </rPh>
    <rPh sb="276" eb="278">
      <t>オオハバ</t>
    </rPh>
    <rPh sb="279" eb="281">
      <t>ウワマワ</t>
    </rPh>
    <rPh sb="286" eb="288">
      <t>シタマワ</t>
    </rPh>
    <rPh sb="292" eb="293">
      <t>ノゾ</t>
    </rPh>
    <rPh sb="301" eb="303">
      <t>サクゲン</t>
    </rPh>
    <rPh sb="304" eb="305">
      <t>ト</t>
    </rPh>
    <rPh sb="306" eb="307">
      <t>ク</t>
    </rPh>
    <rPh sb="309" eb="311">
      <t>ヒツヨウ</t>
    </rPh>
    <rPh sb="316" eb="318">
      <t>ヘイセイ</t>
    </rPh>
    <rPh sb="320" eb="322">
      <t>ネンド</t>
    </rPh>
    <rPh sb="327" eb="329">
      <t>ショリ</t>
    </rPh>
    <rPh sb="329" eb="331">
      <t>シセツ</t>
    </rPh>
    <rPh sb="332" eb="334">
      <t>ゾウセツ</t>
    </rPh>
    <rPh sb="337" eb="339">
      <t>ショリ</t>
    </rPh>
    <rPh sb="339" eb="341">
      <t>ノウリョク</t>
    </rPh>
    <rPh sb="342" eb="344">
      <t>ゾウカ</t>
    </rPh>
    <rPh sb="349" eb="351">
      <t>シセツ</t>
    </rPh>
    <rPh sb="351" eb="353">
      <t>リヨウ</t>
    </rPh>
    <rPh sb="353" eb="354">
      <t>リツ</t>
    </rPh>
    <rPh sb="355" eb="357">
      <t>オオハバ</t>
    </rPh>
    <rPh sb="358" eb="360">
      <t>ゲンショウ</t>
    </rPh>
    <rPh sb="370" eb="371">
      <t>シタ</t>
    </rPh>
    <rPh sb="462" eb="464">
      <t>ケイネン</t>
    </rPh>
    <rPh sb="465" eb="467">
      <t>ヒカク</t>
    </rPh>
    <rPh sb="473" eb="475">
      <t>アッカ</t>
    </rPh>
    <rPh sb="477" eb="479">
      <t>シヒョウ</t>
    </rPh>
    <rPh sb="480" eb="481">
      <t>ホウ</t>
    </rPh>
    <rPh sb="482" eb="483">
      <t>オオ</t>
    </rPh>
    <phoneticPr fontId="7"/>
  </si>
  <si>
    <t>各指標をみてみると，経営的に健全であるとは言えない状況であり，若干悪化している。
維持管理費の増加が要因と考えられる。
管渠や施設の老朽化が進み，今後更新投資の増加が見込まれる。
平成28年度に策定した経営戦略に基づき，水洗化率の向上，収納対策，コスト削減など，経営改善に向けたなお一層の努力が必要である。</t>
    <rPh sb="0" eb="1">
      <t>カク</t>
    </rPh>
    <rPh sb="1" eb="3">
      <t>シヒョウ</t>
    </rPh>
    <rPh sb="10" eb="13">
      <t>ケイエイテキ</t>
    </rPh>
    <rPh sb="14" eb="16">
      <t>ケンゼン</t>
    </rPh>
    <rPh sb="21" eb="22">
      <t>イ</t>
    </rPh>
    <rPh sb="25" eb="27">
      <t>ジョウキョウ</t>
    </rPh>
    <rPh sb="31" eb="33">
      <t>ジャッカン</t>
    </rPh>
    <rPh sb="33" eb="35">
      <t>アッカ</t>
    </rPh>
    <rPh sb="41" eb="43">
      <t>イジ</t>
    </rPh>
    <rPh sb="43" eb="46">
      <t>カンリヒ</t>
    </rPh>
    <rPh sb="47" eb="49">
      <t>ゾウカ</t>
    </rPh>
    <rPh sb="50" eb="52">
      <t>ヨウイン</t>
    </rPh>
    <rPh sb="53" eb="54">
      <t>カンガ</t>
    </rPh>
    <rPh sb="60" eb="62">
      <t>カンキョ</t>
    </rPh>
    <rPh sb="63" eb="65">
      <t>シセツ</t>
    </rPh>
    <rPh sb="66" eb="69">
      <t>ロウキュウカ</t>
    </rPh>
    <rPh sb="70" eb="71">
      <t>スス</t>
    </rPh>
    <rPh sb="73" eb="75">
      <t>コンゴ</t>
    </rPh>
    <rPh sb="75" eb="77">
      <t>コウシン</t>
    </rPh>
    <rPh sb="77" eb="79">
      <t>トウシ</t>
    </rPh>
    <rPh sb="80" eb="82">
      <t>ゾウカ</t>
    </rPh>
    <rPh sb="83" eb="85">
      <t>ミコ</t>
    </rPh>
    <rPh sb="90" eb="92">
      <t>ヘイセイ</t>
    </rPh>
    <rPh sb="94" eb="96">
      <t>ネンド</t>
    </rPh>
    <rPh sb="97" eb="99">
      <t>サクテイ</t>
    </rPh>
    <rPh sb="101" eb="103">
      <t>ケイエイ</t>
    </rPh>
    <rPh sb="103" eb="105">
      <t>センリャク</t>
    </rPh>
    <rPh sb="106" eb="107">
      <t>モト</t>
    </rPh>
    <rPh sb="110" eb="113">
      <t>スイセンカ</t>
    </rPh>
    <rPh sb="113" eb="114">
      <t>リツ</t>
    </rPh>
    <rPh sb="115" eb="117">
      <t>コウジョウ</t>
    </rPh>
    <rPh sb="118" eb="120">
      <t>シュウノウ</t>
    </rPh>
    <rPh sb="120" eb="122">
      <t>タイサク</t>
    </rPh>
    <rPh sb="126" eb="128">
      <t>サクゲン</t>
    </rPh>
    <rPh sb="131" eb="133">
      <t>ケイエイ</t>
    </rPh>
    <rPh sb="133" eb="135">
      <t>カイゼン</t>
    </rPh>
    <rPh sb="136" eb="137">
      <t>ム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</si>
</sst>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08736"/>
        <c:axId val="12671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0.06</c:v>
                </c:pt>
                <c:pt idx="2">
                  <c:v>0.1</c:v>
                </c:pt>
                <c:pt idx="3">
                  <c:v>0.27</c:v>
                </c:pt>
                <c:pt idx="4">
                  <c:v>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8736"/>
        <c:axId val="126712832"/>
      </c:lineChart>
      <c:dateAx>
        <c:axId val="12670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712832"/>
        <c:crosses val="autoZero"/>
        <c:auto val="1"/>
        <c:lblOffset val="100"/>
        <c:baseTimeUnit val="years"/>
      </c:dateAx>
      <c:valAx>
        <c:axId val="12671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70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86.95</c:v>
                </c:pt>
                <c:pt idx="1">
                  <c:v>78.739999999999995</c:v>
                </c:pt>
                <c:pt idx="2">
                  <c:v>80.540000000000006</c:v>
                </c:pt>
                <c:pt idx="3">
                  <c:v>80.88</c:v>
                </c:pt>
                <c:pt idx="4">
                  <c:v>53.94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22432"/>
        <c:axId val="1271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65.31</c:v>
                </c:pt>
                <c:pt idx="1">
                  <c:v>62.09</c:v>
                </c:pt>
                <c:pt idx="2">
                  <c:v>64.87</c:v>
                </c:pt>
                <c:pt idx="3">
                  <c:v>65.62</c:v>
                </c:pt>
                <c:pt idx="4">
                  <c:v>64.67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22432"/>
        <c:axId val="127136896"/>
      </c:lineChart>
      <c:dateAx>
        <c:axId val="12712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136896"/>
        <c:crosses val="autoZero"/>
        <c:auto val="1"/>
        <c:lblOffset val="100"/>
        <c:baseTimeUnit val="years"/>
      </c:dateAx>
      <c:valAx>
        <c:axId val="12713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12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73.88</c:v>
                </c:pt>
                <c:pt idx="1">
                  <c:v>75.3</c:v>
                </c:pt>
                <c:pt idx="2">
                  <c:v>78.239999999999995</c:v>
                </c:pt>
                <c:pt idx="3">
                  <c:v>79.19</c:v>
                </c:pt>
                <c:pt idx="4">
                  <c:v>80.45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67104"/>
        <c:axId val="12717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87.07</c:v>
                </c:pt>
                <c:pt idx="1">
                  <c:v>86.88</c:v>
                </c:pt>
                <c:pt idx="2">
                  <c:v>91.11</c:v>
                </c:pt>
                <c:pt idx="3">
                  <c:v>91.44</c:v>
                </c:pt>
                <c:pt idx="4">
                  <c:v>91.76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67104"/>
        <c:axId val="127173376"/>
      </c:lineChart>
      <c:dateAx>
        <c:axId val="12716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173376"/>
        <c:crosses val="autoZero"/>
        <c:auto val="1"/>
        <c:lblOffset val="100"/>
        <c:baseTimeUnit val="years"/>
      </c:dateAx>
      <c:valAx>
        <c:axId val="12717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16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70.27</c:v>
                </c:pt>
                <c:pt idx="1">
                  <c:v>57.9</c:v>
                </c:pt>
                <c:pt idx="2">
                  <c:v>72.400000000000006</c:v>
                </c:pt>
                <c:pt idx="3">
                  <c:v>73.790000000000006</c:v>
                </c:pt>
                <c:pt idx="4">
                  <c:v>72.2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26048"/>
        <c:axId val="12663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26048"/>
        <c:axId val="126632320"/>
      </c:lineChart>
      <c:dateAx>
        <c:axId val="1266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632320"/>
        <c:crosses val="autoZero"/>
        <c:auto val="1"/>
        <c:lblOffset val="100"/>
        <c:baseTimeUnit val="years"/>
      </c:dateAx>
      <c:valAx>
        <c:axId val="12663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6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62528"/>
        <c:axId val="12666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62528"/>
        <c:axId val="126668800"/>
      </c:lineChart>
      <c:dateAx>
        <c:axId val="12666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668800"/>
        <c:crosses val="autoZero"/>
        <c:auto val="1"/>
        <c:lblOffset val="100"/>
        <c:baseTimeUnit val="years"/>
      </c:dateAx>
      <c:valAx>
        <c:axId val="12666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66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03808"/>
        <c:axId val="12690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03808"/>
        <c:axId val="126905728"/>
      </c:lineChart>
      <c:dateAx>
        <c:axId val="12690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905728"/>
        <c:crosses val="autoZero"/>
        <c:auto val="1"/>
        <c:lblOffset val="100"/>
        <c:baseTimeUnit val="years"/>
      </c:dateAx>
      <c:valAx>
        <c:axId val="12690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90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94752"/>
        <c:axId val="12839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94752"/>
        <c:axId val="128396672"/>
      </c:lineChart>
      <c:dateAx>
        <c:axId val="12839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396672"/>
        <c:crosses val="autoZero"/>
        <c:auto val="1"/>
        <c:lblOffset val="100"/>
        <c:baseTimeUnit val="years"/>
      </c:dateAx>
      <c:valAx>
        <c:axId val="12839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39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31232"/>
        <c:axId val="12843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31232"/>
        <c:axId val="128433152"/>
      </c:lineChart>
      <c:dateAx>
        <c:axId val="12843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433152"/>
        <c:crosses val="autoZero"/>
        <c:auto val="1"/>
        <c:lblOffset val="100"/>
        <c:baseTimeUnit val="years"/>
      </c:dateAx>
      <c:valAx>
        <c:axId val="12843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43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1158.47</c:v>
                </c:pt>
                <c:pt idx="1">
                  <c:v>1070.7</c:v>
                </c:pt>
                <c:pt idx="2">
                  <c:v>910.37</c:v>
                </c:pt>
                <c:pt idx="3">
                  <c:v>2104.31</c:v>
                </c:pt>
                <c:pt idx="4">
                  <c:v>707.82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60384"/>
        <c:axId val="12696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1189.0999999999999</c:v>
                </c:pt>
                <c:pt idx="1">
                  <c:v>1115.1099999999999</c:v>
                </c:pt>
                <c:pt idx="2">
                  <c:v>854.16</c:v>
                </c:pt>
                <c:pt idx="3">
                  <c:v>848.31</c:v>
                </c:pt>
                <c:pt idx="4">
                  <c:v>774.99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60384"/>
        <c:axId val="126962304"/>
      </c:lineChart>
      <c:dateAx>
        <c:axId val="12696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962304"/>
        <c:crosses val="autoZero"/>
        <c:auto val="1"/>
        <c:lblOffset val="100"/>
        <c:baseTimeUnit val="years"/>
      </c:dateAx>
      <c:valAx>
        <c:axId val="12696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96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78.39</c:v>
                </c:pt>
                <c:pt idx="1">
                  <c:v>82.86</c:v>
                </c:pt>
                <c:pt idx="2">
                  <c:v>83.45</c:v>
                </c:pt>
                <c:pt idx="3">
                  <c:v>98.09</c:v>
                </c:pt>
                <c:pt idx="4">
                  <c:v>93.58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05056"/>
        <c:axId val="12700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78.78</c:v>
                </c:pt>
                <c:pt idx="1">
                  <c:v>79.540000000000006</c:v>
                </c:pt>
                <c:pt idx="2">
                  <c:v>93.13</c:v>
                </c:pt>
                <c:pt idx="3">
                  <c:v>94.38</c:v>
                </c:pt>
                <c:pt idx="4">
                  <c:v>96.57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05056"/>
        <c:axId val="127006976"/>
      </c:lineChart>
      <c:dateAx>
        <c:axId val="12700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006976"/>
        <c:crosses val="autoZero"/>
        <c:auto val="1"/>
        <c:lblOffset val="100"/>
        <c:baseTimeUnit val="years"/>
      </c:dateAx>
      <c:valAx>
        <c:axId val="12700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00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273.43</c:v>
                </c:pt>
                <c:pt idx="1">
                  <c:v>259.02999999999997</c:v>
                </c:pt>
                <c:pt idx="2">
                  <c:v>262.77</c:v>
                </c:pt>
                <c:pt idx="3">
                  <c:v>223.65</c:v>
                </c:pt>
                <c:pt idx="4">
                  <c:v>234.49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98240"/>
        <c:axId val="1271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199.32</c:v>
                </c:pt>
                <c:pt idx="1">
                  <c:v>199.36</c:v>
                </c:pt>
                <c:pt idx="2">
                  <c:v>167.97</c:v>
                </c:pt>
                <c:pt idx="3">
                  <c:v>165.45</c:v>
                </c:pt>
                <c:pt idx="4">
                  <c:v>161.54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98240"/>
        <c:axId val="127104512"/>
      </c:lineChart>
      <c:dateAx>
        <c:axId val="12709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104512"/>
        <c:crosses val="autoZero"/>
        <c:auto val="1"/>
        <c:lblOffset val="100"/>
        <c:baseTimeUnit val="years"/>
      </c:dateAx>
      <c:valAx>
        <c:axId val="12710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09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83" sqref="BL83"/>
    </sheetView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宮城県　大崎市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Bd1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133226</v>
      </c>
      <c r="AM8" s="50"/>
      <c r="AN8" s="50"/>
      <c r="AO8" s="50"/>
      <c r="AP8" s="50"/>
      <c r="AQ8" s="50"/>
      <c r="AR8" s="50"/>
      <c r="AS8" s="50"/>
      <c r="AT8" s="45">
        <f>データ!T6</f>
        <v>796.76</v>
      </c>
      <c r="AU8" s="45"/>
      <c r="AV8" s="45"/>
      <c r="AW8" s="45"/>
      <c r="AX8" s="45"/>
      <c r="AY8" s="45"/>
      <c r="AZ8" s="45"/>
      <c r="BA8" s="45"/>
      <c r="BB8" s="45">
        <f>データ!U6</f>
        <v>167.21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36.67</v>
      </c>
      <c r="Q10" s="45"/>
      <c r="R10" s="45"/>
      <c r="S10" s="45"/>
      <c r="T10" s="45"/>
      <c r="U10" s="45"/>
      <c r="V10" s="45"/>
      <c r="W10" s="45">
        <f>データ!Q6</f>
        <v>85.4</v>
      </c>
      <c r="X10" s="45"/>
      <c r="Y10" s="45"/>
      <c r="Z10" s="45"/>
      <c r="AA10" s="45"/>
      <c r="AB10" s="45"/>
      <c r="AC10" s="45"/>
      <c r="AD10" s="50">
        <f>データ!R6</f>
        <v>3672</v>
      </c>
      <c r="AE10" s="50"/>
      <c r="AF10" s="50"/>
      <c r="AG10" s="50"/>
      <c r="AH10" s="50"/>
      <c r="AI10" s="50"/>
      <c r="AJ10" s="50"/>
      <c r="AK10" s="2"/>
      <c r="AL10" s="50">
        <f>データ!V6</f>
        <v>48723</v>
      </c>
      <c r="AM10" s="50"/>
      <c r="AN10" s="50"/>
      <c r="AO10" s="50"/>
      <c r="AP10" s="50"/>
      <c r="AQ10" s="50"/>
      <c r="AR10" s="50"/>
      <c r="AS10" s="50"/>
      <c r="AT10" s="45">
        <f>データ!W6</f>
        <v>13.83</v>
      </c>
      <c r="AU10" s="45"/>
      <c r="AV10" s="45"/>
      <c r="AW10" s="45"/>
      <c r="AX10" s="45"/>
      <c r="AY10" s="45"/>
      <c r="AZ10" s="45"/>
      <c r="BA10" s="45"/>
      <c r="BB10" s="45">
        <f>データ!X6</f>
        <v>3522.99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126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57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5">
      <c r="A1" s="3" t="s">
        <v>58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59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60</v>
      </c>
      <c r="B3" s="29" t="s">
        <v>61</v>
      </c>
      <c r="C3" s="29" t="s">
        <v>62</v>
      </c>
      <c r="D3" s="29" t="s">
        <v>63</v>
      </c>
      <c r="E3" s="29" t="s">
        <v>64</v>
      </c>
      <c r="F3" s="29" t="s">
        <v>65</v>
      </c>
      <c r="G3" s="29" t="s">
        <v>66</v>
      </c>
      <c r="H3" s="77" t="s">
        <v>67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68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69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70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71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72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73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74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76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77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78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79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80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81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82</v>
      </c>
      <c r="B5" s="31"/>
      <c r="C5" s="31"/>
      <c r="D5" s="31"/>
      <c r="E5" s="31"/>
      <c r="F5" s="31"/>
      <c r="G5" s="31"/>
      <c r="H5" s="32" t="s">
        <v>83</v>
      </c>
      <c r="I5" s="32" t="s">
        <v>84</v>
      </c>
      <c r="J5" s="32" t="s">
        <v>85</v>
      </c>
      <c r="K5" s="32" t="s">
        <v>86</v>
      </c>
      <c r="L5" s="32" t="s">
        <v>87</v>
      </c>
      <c r="M5" s="32" t="s">
        <v>5</v>
      </c>
      <c r="N5" s="32" t="s">
        <v>88</v>
      </c>
      <c r="O5" s="32" t="s">
        <v>89</v>
      </c>
      <c r="P5" s="32" t="s">
        <v>90</v>
      </c>
      <c r="Q5" s="32" t="s">
        <v>91</v>
      </c>
      <c r="R5" s="32" t="s">
        <v>92</v>
      </c>
      <c r="S5" s="32" t="s">
        <v>93</v>
      </c>
      <c r="T5" s="32" t="s">
        <v>94</v>
      </c>
      <c r="U5" s="32" t="s">
        <v>95</v>
      </c>
      <c r="V5" s="32" t="s">
        <v>96</v>
      </c>
      <c r="W5" s="32" t="s">
        <v>97</v>
      </c>
      <c r="X5" s="32" t="s">
        <v>98</v>
      </c>
      <c r="Y5" s="32" t="s">
        <v>99</v>
      </c>
      <c r="Z5" s="32" t="s">
        <v>100</v>
      </c>
      <c r="AA5" s="32" t="s">
        <v>101</v>
      </c>
      <c r="AB5" s="32" t="s">
        <v>102</v>
      </c>
      <c r="AC5" s="32" t="s">
        <v>103</v>
      </c>
      <c r="AD5" s="32" t="s">
        <v>104</v>
      </c>
      <c r="AE5" s="32" t="s">
        <v>105</v>
      </c>
      <c r="AF5" s="32" t="s">
        <v>106</v>
      </c>
      <c r="AG5" s="32" t="s">
        <v>107</v>
      </c>
      <c r="AH5" s="32" t="s">
        <v>108</v>
      </c>
      <c r="AI5" s="32" t="s">
        <v>43</v>
      </c>
      <c r="AJ5" s="32" t="s">
        <v>99</v>
      </c>
      <c r="AK5" s="32" t="s">
        <v>100</v>
      </c>
      <c r="AL5" s="32" t="s">
        <v>101</v>
      </c>
      <c r="AM5" s="32" t="s">
        <v>102</v>
      </c>
      <c r="AN5" s="32" t="s">
        <v>103</v>
      </c>
      <c r="AO5" s="32" t="s">
        <v>104</v>
      </c>
      <c r="AP5" s="32" t="s">
        <v>105</v>
      </c>
      <c r="AQ5" s="32" t="s">
        <v>106</v>
      </c>
      <c r="AR5" s="32" t="s">
        <v>107</v>
      </c>
      <c r="AS5" s="32" t="s">
        <v>108</v>
      </c>
      <c r="AT5" s="32" t="s">
        <v>109</v>
      </c>
      <c r="AU5" s="32" t="s">
        <v>99</v>
      </c>
      <c r="AV5" s="32" t="s">
        <v>100</v>
      </c>
      <c r="AW5" s="32" t="s">
        <v>101</v>
      </c>
      <c r="AX5" s="32" t="s">
        <v>102</v>
      </c>
      <c r="AY5" s="32" t="s">
        <v>103</v>
      </c>
      <c r="AZ5" s="32" t="s">
        <v>104</v>
      </c>
      <c r="BA5" s="32" t="s">
        <v>105</v>
      </c>
      <c r="BB5" s="32" t="s">
        <v>106</v>
      </c>
      <c r="BC5" s="32" t="s">
        <v>107</v>
      </c>
      <c r="BD5" s="32" t="s">
        <v>108</v>
      </c>
      <c r="BE5" s="32" t="s">
        <v>109</v>
      </c>
      <c r="BF5" s="32" t="s">
        <v>99</v>
      </c>
      <c r="BG5" s="32" t="s">
        <v>100</v>
      </c>
      <c r="BH5" s="32" t="s">
        <v>101</v>
      </c>
      <c r="BI5" s="32" t="s">
        <v>102</v>
      </c>
      <c r="BJ5" s="32" t="s">
        <v>103</v>
      </c>
      <c r="BK5" s="32" t="s">
        <v>104</v>
      </c>
      <c r="BL5" s="32" t="s">
        <v>105</v>
      </c>
      <c r="BM5" s="32" t="s">
        <v>106</v>
      </c>
      <c r="BN5" s="32" t="s">
        <v>107</v>
      </c>
      <c r="BO5" s="32" t="s">
        <v>108</v>
      </c>
      <c r="BP5" s="32" t="s">
        <v>109</v>
      </c>
      <c r="BQ5" s="32" t="s">
        <v>99</v>
      </c>
      <c r="BR5" s="32" t="s">
        <v>100</v>
      </c>
      <c r="BS5" s="32" t="s">
        <v>101</v>
      </c>
      <c r="BT5" s="32" t="s">
        <v>102</v>
      </c>
      <c r="BU5" s="32" t="s">
        <v>103</v>
      </c>
      <c r="BV5" s="32" t="s">
        <v>104</v>
      </c>
      <c r="BW5" s="32" t="s">
        <v>105</v>
      </c>
      <c r="BX5" s="32" t="s">
        <v>106</v>
      </c>
      <c r="BY5" s="32" t="s">
        <v>107</v>
      </c>
      <c r="BZ5" s="32" t="s">
        <v>108</v>
      </c>
      <c r="CA5" s="32" t="s">
        <v>109</v>
      </c>
      <c r="CB5" s="32" t="s">
        <v>99</v>
      </c>
      <c r="CC5" s="32" t="s">
        <v>100</v>
      </c>
      <c r="CD5" s="32" t="s">
        <v>101</v>
      </c>
      <c r="CE5" s="32" t="s">
        <v>102</v>
      </c>
      <c r="CF5" s="32" t="s">
        <v>103</v>
      </c>
      <c r="CG5" s="32" t="s">
        <v>104</v>
      </c>
      <c r="CH5" s="32" t="s">
        <v>105</v>
      </c>
      <c r="CI5" s="32" t="s">
        <v>106</v>
      </c>
      <c r="CJ5" s="32" t="s">
        <v>107</v>
      </c>
      <c r="CK5" s="32" t="s">
        <v>108</v>
      </c>
      <c r="CL5" s="32" t="s">
        <v>109</v>
      </c>
      <c r="CM5" s="32" t="s">
        <v>99</v>
      </c>
      <c r="CN5" s="32" t="s">
        <v>100</v>
      </c>
      <c r="CO5" s="32" t="s">
        <v>101</v>
      </c>
      <c r="CP5" s="32" t="s">
        <v>102</v>
      </c>
      <c r="CQ5" s="32" t="s">
        <v>103</v>
      </c>
      <c r="CR5" s="32" t="s">
        <v>104</v>
      </c>
      <c r="CS5" s="32" t="s">
        <v>105</v>
      </c>
      <c r="CT5" s="32" t="s">
        <v>106</v>
      </c>
      <c r="CU5" s="32" t="s">
        <v>107</v>
      </c>
      <c r="CV5" s="32" t="s">
        <v>108</v>
      </c>
      <c r="CW5" s="32" t="s">
        <v>109</v>
      </c>
      <c r="CX5" s="32" t="s">
        <v>99</v>
      </c>
      <c r="CY5" s="32" t="s">
        <v>100</v>
      </c>
      <c r="CZ5" s="32" t="s">
        <v>101</v>
      </c>
      <c r="DA5" s="32" t="s">
        <v>102</v>
      </c>
      <c r="DB5" s="32" t="s">
        <v>103</v>
      </c>
      <c r="DC5" s="32" t="s">
        <v>104</v>
      </c>
      <c r="DD5" s="32" t="s">
        <v>105</v>
      </c>
      <c r="DE5" s="32" t="s">
        <v>106</v>
      </c>
      <c r="DF5" s="32" t="s">
        <v>107</v>
      </c>
      <c r="DG5" s="32" t="s">
        <v>108</v>
      </c>
      <c r="DH5" s="32" t="s">
        <v>109</v>
      </c>
      <c r="DI5" s="32" t="s">
        <v>99</v>
      </c>
      <c r="DJ5" s="32" t="s">
        <v>100</v>
      </c>
      <c r="DK5" s="32" t="s">
        <v>101</v>
      </c>
      <c r="DL5" s="32" t="s">
        <v>102</v>
      </c>
      <c r="DM5" s="32" t="s">
        <v>103</v>
      </c>
      <c r="DN5" s="32" t="s">
        <v>104</v>
      </c>
      <c r="DO5" s="32" t="s">
        <v>105</v>
      </c>
      <c r="DP5" s="32" t="s">
        <v>106</v>
      </c>
      <c r="DQ5" s="32" t="s">
        <v>107</v>
      </c>
      <c r="DR5" s="32" t="s">
        <v>108</v>
      </c>
      <c r="DS5" s="32" t="s">
        <v>109</v>
      </c>
      <c r="DT5" s="32" t="s">
        <v>99</v>
      </c>
      <c r="DU5" s="32" t="s">
        <v>100</v>
      </c>
      <c r="DV5" s="32" t="s">
        <v>101</v>
      </c>
      <c r="DW5" s="32" t="s">
        <v>102</v>
      </c>
      <c r="DX5" s="32" t="s">
        <v>103</v>
      </c>
      <c r="DY5" s="32" t="s">
        <v>104</v>
      </c>
      <c r="DZ5" s="32" t="s">
        <v>105</v>
      </c>
      <c r="EA5" s="32" t="s">
        <v>106</v>
      </c>
      <c r="EB5" s="32" t="s">
        <v>107</v>
      </c>
      <c r="EC5" s="32" t="s">
        <v>108</v>
      </c>
      <c r="ED5" s="32" t="s">
        <v>109</v>
      </c>
      <c r="EE5" s="32" t="s">
        <v>99</v>
      </c>
      <c r="EF5" s="32" t="s">
        <v>100</v>
      </c>
      <c r="EG5" s="32" t="s">
        <v>101</v>
      </c>
      <c r="EH5" s="32" t="s">
        <v>102</v>
      </c>
      <c r="EI5" s="32" t="s">
        <v>103</v>
      </c>
      <c r="EJ5" s="32" t="s">
        <v>104</v>
      </c>
      <c r="EK5" s="32" t="s">
        <v>105</v>
      </c>
      <c r="EL5" s="32" t="s">
        <v>106</v>
      </c>
      <c r="EM5" s="32" t="s">
        <v>107</v>
      </c>
      <c r="EN5" s="32" t="s">
        <v>108</v>
      </c>
      <c r="EO5" s="32" t="s">
        <v>109</v>
      </c>
    </row>
    <row r="6" spans="1:145" s="36" customFormat="1">
      <c r="A6" s="28" t="s">
        <v>110</v>
      </c>
      <c r="B6" s="33">
        <f>B7</f>
        <v>2016</v>
      </c>
      <c r="C6" s="33">
        <f t="shared" ref="C6:X6" si="3">C7</f>
        <v>42153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大崎市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36.67</v>
      </c>
      <c r="Q6" s="34">
        <f t="shared" si="3"/>
        <v>85.4</v>
      </c>
      <c r="R6" s="34">
        <f t="shared" si="3"/>
        <v>3672</v>
      </c>
      <c r="S6" s="34">
        <f t="shared" si="3"/>
        <v>133226</v>
      </c>
      <c r="T6" s="34">
        <f t="shared" si="3"/>
        <v>796.76</v>
      </c>
      <c r="U6" s="34">
        <f t="shared" si="3"/>
        <v>167.21</v>
      </c>
      <c r="V6" s="34">
        <f t="shared" si="3"/>
        <v>48723</v>
      </c>
      <c r="W6" s="34">
        <f t="shared" si="3"/>
        <v>13.83</v>
      </c>
      <c r="X6" s="34">
        <f t="shared" si="3"/>
        <v>3522.99</v>
      </c>
      <c r="Y6" s="35">
        <f>IF(Y7="",NA(),Y7)</f>
        <v>70.27</v>
      </c>
      <c r="Z6" s="35">
        <f t="shared" ref="Z6:AH6" si="4">IF(Z7="",NA(),Z7)</f>
        <v>57.9</v>
      </c>
      <c r="AA6" s="35">
        <f t="shared" si="4"/>
        <v>72.400000000000006</v>
      </c>
      <c r="AB6" s="35">
        <f t="shared" si="4"/>
        <v>73.790000000000006</v>
      </c>
      <c r="AC6" s="35">
        <f t="shared" si="4"/>
        <v>72.2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1158.47</v>
      </c>
      <c r="BG6" s="35">
        <f t="shared" ref="BG6:BO6" si="7">IF(BG7="",NA(),BG7)</f>
        <v>1070.7</v>
      </c>
      <c r="BH6" s="35">
        <f t="shared" si="7"/>
        <v>910.37</v>
      </c>
      <c r="BI6" s="35">
        <f t="shared" si="7"/>
        <v>2104.31</v>
      </c>
      <c r="BJ6" s="35">
        <f t="shared" si="7"/>
        <v>707.82</v>
      </c>
      <c r="BK6" s="35">
        <f t="shared" si="7"/>
        <v>1189.0999999999999</v>
      </c>
      <c r="BL6" s="35">
        <f t="shared" si="7"/>
        <v>1115.1099999999999</v>
      </c>
      <c r="BM6" s="35">
        <f t="shared" si="7"/>
        <v>854.16</v>
      </c>
      <c r="BN6" s="35">
        <f t="shared" si="7"/>
        <v>848.31</v>
      </c>
      <c r="BO6" s="35">
        <f t="shared" si="7"/>
        <v>774.99</v>
      </c>
      <c r="BP6" s="34" t="str">
        <f>IF(BP7="","",IF(BP7="-","【-】","【"&amp;SUBSTITUTE(TEXT(BP7,"#,##0.00"),"-","△")&amp;"】"))</f>
        <v>【728.30】</v>
      </c>
      <c r="BQ6" s="35">
        <f>IF(BQ7="",NA(),BQ7)</f>
        <v>78.39</v>
      </c>
      <c r="BR6" s="35">
        <f t="shared" ref="BR6:BZ6" si="8">IF(BR7="",NA(),BR7)</f>
        <v>82.86</v>
      </c>
      <c r="BS6" s="35">
        <f t="shared" si="8"/>
        <v>83.45</v>
      </c>
      <c r="BT6" s="35">
        <f t="shared" si="8"/>
        <v>98.09</v>
      </c>
      <c r="BU6" s="35">
        <f t="shared" si="8"/>
        <v>93.58</v>
      </c>
      <c r="BV6" s="35">
        <f t="shared" si="8"/>
        <v>78.78</v>
      </c>
      <c r="BW6" s="35">
        <f t="shared" si="8"/>
        <v>79.540000000000006</v>
      </c>
      <c r="BX6" s="35">
        <f t="shared" si="8"/>
        <v>93.13</v>
      </c>
      <c r="BY6" s="35">
        <f t="shared" si="8"/>
        <v>94.38</v>
      </c>
      <c r="BZ6" s="35">
        <f t="shared" si="8"/>
        <v>96.57</v>
      </c>
      <c r="CA6" s="34" t="str">
        <f>IF(CA7="","",IF(CA7="-","【-】","【"&amp;SUBSTITUTE(TEXT(CA7,"#,##0.00"),"-","△")&amp;"】"))</f>
        <v>【100.04】</v>
      </c>
      <c r="CB6" s="35">
        <f>IF(CB7="",NA(),CB7)</f>
        <v>273.43</v>
      </c>
      <c r="CC6" s="35">
        <f t="shared" ref="CC6:CK6" si="9">IF(CC7="",NA(),CC7)</f>
        <v>259.02999999999997</v>
      </c>
      <c r="CD6" s="35">
        <f t="shared" si="9"/>
        <v>262.77</v>
      </c>
      <c r="CE6" s="35">
        <f t="shared" si="9"/>
        <v>223.65</v>
      </c>
      <c r="CF6" s="35">
        <f t="shared" si="9"/>
        <v>234.49</v>
      </c>
      <c r="CG6" s="35">
        <f t="shared" si="9"/>
        <v>199.32</v>
      </c>
      <c r="CH6" s="35">
        <f t="shared" si="9"/>
        <v>199.36</v>
      </c>
      <c r="CI6" s="35">
        <f t="shared" si="9"/>
        <v>167.97</v>
      </c>
      <c r="CJ6" s="35">
        <f t="shared" si="9"/>
        <v>165.45</v>
      </c>
      <c r="CK6" s="35">
        <f t="shared" si="9"/>
        <v>161.54</v>
      </c>
      <c r="CL6" s="34" t="str">
        <f>IF(CL7="","",IF(CL7="-","【-】","【"&amp;SUBSTITUTE(TEXT(CL7,"#,##0.00"),"-","△")&amp;"】"))</f>
        <v>【137.82】</v>
      </c>
      <c r="CM6" s="35">
        <f>IF(CM7="",NA(),CM7)</f>
        <v>86.95</v>
      </c>
      <c r="CN6" s="35">
        <f t="shared" ref="CN6:CV6" si="10">IF(CN7="",NA(),CN7)</f>
        <v>78.739999999999995</v>
      </c>
      <c r="CO6" s="35">
        <f t="shared" si="10"/>
        <v>80.540000000000006</v>
      </c>
      <c r="CP6" s="35">
        <f t="shared" si="10"/>
        <v>80.88</v>
      </c>
      <c r="CQ6" s="35">
        <f t="shared" si="10"/>
        <v>53.94</v>
      </c>
      <c r="CR6" s="35">
        <f t="shared" si="10"/>
        <v>65.31</v>
      </c>
      <c r="CS6" s="35">
        <f t="shared" si="10"/>
        <v>62.09</v>
      </c>
      <c r="CT6" s="35">
        <f t="shared" si="10"/>
        <v>64.87</v>
      </c>
      <c r="CU6" s="35">
        <f t="shared" si="10"/>
        <v>65.62</v>
      </c>
      <c r="CV6" s="35">
        <f t="shared" si="10"/>
        <v>64.67</v>
      </c>
      <c r="CW6" s="34" t="str">
        <f>IF(CW7="","",IF(CW7="-","【-】","【"&amp;SUBSTITUTE(TEXT(CW7,"#,##0.00"),"-","△")&amp;"】"))</f>
        <v>【60.09】</v>
      </c>
      <c r="CX6" s="35">
        <f>IF(CX7="",NA(),CX7)</f>
        <v>73.88</v>
      </c>
      <c r="CY6" s="35">
        <f t="shared" ref="CY6:DG6" si="11">IF(CY7="",NA(),CY7)</f>
        <v>75.3</v>
      </c>
      <c r="CZ6" s="35">
        <f t="shared" si="11"/>
        <v>78.239999999999995</v>
      </c>
      <c r="DA6" s="35">
        <f t="shared" si="11"/>
        <v>79.19</v>
      </c>
      <c r="DB6" s="35">
        <f t="shared" si="11"/>
        <v>80.45</v>
      </c>
      <c r="DC6" s="35">
        <f t="shared" si="11"/>
        <v>87.07</v>
      </c>
      <c r="DD6" s="35">
        <f t="shared" si="11"/>
        <v>86.88</v>
      </c>
      <c r="DE6" s="35">
        <f t="shared" si="11"/>
        <v>91.11</v>
      </c>
      <c r="DF6" s="35">
        <f t="shared" si="11"/>
        <v>91.44</v>
      </c>
      <c r="DG6" s="35">
        <f t="shared" si="11"/>
        <v>91.76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0.02</v>
      </c>
      <c r="EJ6" s="35">
        <f t="shared" si="14"/>
        <v>0.04</v>
      </c>
      <c r="EK6" s="35">
        <f t="shared" si="14"/>
        <v>0.06</v>
      </c>
      <c r="EL6" s="35">
        <f t="shared" si="14"/>
        <v>0.1</v>
      </c>
      <c r="EM6" s="35">
        <f t="shared" si="14"/>
        <v>0.27</v>
      </c>
      <c r="EN6" s="35">
        <f t="shared" si="14"/>
        <v>0.17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42153</v>
      </c>
      <c r="D7" s="37">
        <v>47</v>
      </c>
      <c r="E7" s="37">
        <v>17</v>
      </c>
      <c r="F7" s="37">
        <v>1</v>
      </c>
      <c r="G7" s="37">
        <v>0</v>
      </c>
      <c r="H7" s="37" t="s">
        <v>111</v>
      </c>
      <c r="I7" s="37" t="s">
        <v>112</v>
      </c>
      <c r="J7" s="37" t="s">
        <v>113</v>
      </c>
      <c r="K7" s="37" t="s">
        <v>114</v>
      </c>
      <c r="L7" s="37" t="s">
        <v>115</v>
      </c>
      <c r="M7" s="37"/>
      <c r="N7" s="38" t="s">
        <v>116</v>
      </c>
      <c r="O7" s="38" t="s">
        <v>117</v>
      </c>
      <c r="P7" s="38">
        <v>36.67</v>
      </c>
      <c r="Q7" s="38">
        <v>85.4</v>
      </c>
      <c r="R7" s="38">
        <v>3672</v>
      </c>
      <c r="S7" s="38">
        <v>133226</v>
      </c>
      <c r="T7" s="38">
        <v>796.76</v>
      </c>
      <c r="U7" s="38">
        <v>167.21</v>
      </c>
      <c r="V7" s="38">
        <v>48723</v>
      </c>
      <c r="W7" s="38">
        <v>13.83</v>
      </c>
      <c r="X7" s="38">
        <v>3522.99</v>
      </c>
      <c r="Y7" s="38">
        <v>70.27</v>
      </c>
      <c r="Z7" s="38">
        <v>57.9</v>
      </c>
      <c r="AA7" s="38">
        <v>72.400000000000006</v>
      </c>
      <c r="AB7" s="38">
        <v>73.790000000000006</v>
      </c>
      <c r="AC7" s="38">
        <v>72.2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1158.47</v>
      </c>
      <c r="BG7" s="38">
        <v>1070.7</v>
      </c>
      <c r="BH7" s="38">
        <v>910.37</v>
      </c>
      <c r="BI7" s="38">
        <v>2104.31</v>
      </c>
      <c r="BJ7" s="38">
        <v>707.82</v>
      </c>
      <c r="BK7" s="38">
        <v>1189.0999999999999</v>
      </c>
      <c r="BL7" s="38">
        <v>1115.1099999999999</v>
      </c>
      <c r="BM7" s="38">
        <v>854.16</v>
      </c>
      <c r="BN7" s="38">
        <v>848.31</v>
      </c>
      <c r="BO7" s="38">
        <v>774.99</v>
      </c>
      <c r="BP7" s="38">
        <v>728.3</v>
      </c>
      <c r="BQ7" s="38">
        <v>78.39</v>
      </c>
      <c r="BR7" s="38">
        <v>82.86</v>
      </c>
      <c r="BS7" s="38">
        <v>83.45</v>
      </c>
      <c r="BT7" s="38">
        <v>98.09</v>
      </c>
      <c r="BU7" s="38">
        <v>93.58</v>
      </c>
      <c r="BV7" s="38">
        <v>78.78</v>
      </c>
      <c r="BW7" s="38">
        <v>79.540000000000006</v>
      </c>
      <c r="BX7" s="38">
        <v>93.13</v>
      </c>
      <c r="BY7" s="38">
        <v>94.38</v>
      </c>
      <c r="BZ7" s="38">
        <v>96.57</v>
      </c>
      <c r="CA7" s="38">
        <v>100.04</v>
      </c>
      <c r="CB7" s="38">
        <v>273.43</v>
      </c>
      <c r="CC7" s="38">
        <v>259.02999999999997</v>
      </c>
      <c r="CD7" s="38">
        <v>262.77</v>
      </c>
      <c r="CE7" s="38">
        <v>223.65</v>
      </c>
      <c r="CF7" s="38">
        <v>234.49</v>
      </c>
      <c r="CG7" s="38">
        <v>199.32</v>
      </c>
      <c r="CH7" s="38">
        <v>199.36</v>
      </c>
      <c r="CI7" s="38">
        <v>167.97</v>
      </c>
      <c r="CJ7" s="38">
        <v>165.45</v>
      </c>
      <c r="CK7" s="38">
        <v>161.54</v>
      </c>
      <c r="CL7" s="38">
        <v>137.82</v>
      </c>
      <c r="CM7" s="38">
        <v>86.95</v>
      </c>
      <c r="CN7" s="38">
        <v>78.739999999999995</v>
      </c>
      <c r="CO7" s="38">
        <v>80.540000000000006</v>
      </c>
      <c r="CP7" s="38">
        <v>80.88</v>
      </c>
      <c r="CQ7" s="38">
        <v>53.94</v>
      </c>
      <c r="CR7" s="38">
        <v>65.31</v>
      </c>
      <c r="CS7" s="38">
        <v>62.09</v>
      </c>
      <c r="CT7" s="38">
        <v>64.87</v>
      </c>
      <c r="CU7" s="38">
        <v>65.62</v>
      </c>
      <c r="CV7" s="38">
        <v>64.67</v>
      </c>
      <c r="CW7" s="38">
        <v>60.09</v>
      </c>
      <c r="CX7" s="38">
        <v>73.88</v>
      </c>
      <c r="CY7" s="38">
        <v>75.3</v>
      </c>
      <c r="CZ7" s="38">
        <v>78.239999999999995</v>
      </c>
      <c r="DA7" s="38">
        <v>79.19</v>
      </c>
      <c r="DB7" s="38">
        <v>80.45</v>
      </c>
      <c r="DC7" s="38">
        <v>87.07</v>
      </c>
      <c r="DD7" s="38">
        <v>86.88</v>
      </c>
      <c r="DE7" s="38">
        <v>91.11</v>
      </c>
      <c r="DF7" s="38">
        <v>91.44</v>
      </c>
      <c r="DG7" s="38">
        <v>91.76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0.02</v>
      </c>
      <c r="EJ7" s="38">
        <v>0.04</v>
      </c>
      <c r="EK7" s="38">
        <v>0.06</v>
      </c>
      <c r="EL7" s="38">
        <v>0.1</v>
      </c>
      <c r="EM7" s="38">
        <v>0.27</v>
      </c>
      <c r="EN7" s="38">
        <v>0.17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118</v>
      </c>
      <c r="C9" s="40" t="s">
        <v>119</v>
      </c>
      <c r="D9" s="40" t="s">
        <v>120</v>
      </c>
      <c r="E9" s="40" t="s">
        <v>121</v>
      </c>
      <c r="F9" s="40" t="s">
        <v>122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61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2018-02-07T01:43:50Z</cp:lastPrinted>
  <dcterms:created xsi:type="dcterms:W3CDTF">2017-12-25T02:02:29Z</dcterms:created>
  <dcterms:modified xsi:type="dcterms:W3CDTF">2018-02-14T00:11:41Z</dcterms:modified>
  <cp:category/>
</cp:coreProperties>
</file>