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07上下水道部\03水道課\01経営管理係\③【上水】財政課・他部署照会回答関係\Ｈ２９年度\03　庁内\20180131_【財政課】公営企業にかかる「経営比較分析表」の分析等について\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<sst xmlns="http://schemas.openxmlformats.org/spreadsheetml/2006/main" count="232" uniqueCount="120">
  <si>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</si>
  <si>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</si>
  <si>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</si>
  <si>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</si>
  <si>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</si>
  <si>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</si>
  <si>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</si>
  <si>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</si>
  <si>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</si>
  <si>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</si>
  <si>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</si>
  <si>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</si>
  <si>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</si>
  <si>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</si>
  <si>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</si>
  <si>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</si>
  <si>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</si>
  <si>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</si>
  <si>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</si>
  <si>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</si>
  <si>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</si>
  <si>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</si>
  <si>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</si>
  <si>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</si>
  <si>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</si>
  <si>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</si>
  <si>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</si>
  <si>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</si>
  <si>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</si>
  <si>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</si>
  <si>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</si>
  <si>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</si>
  <si>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</si>
  <si>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</si>
  <si>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</si>
  <si>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</si>
  <si>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</si>
  <si>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</si>
  <si>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</si>
  <si>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</si>
  <si>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</si>
  <si>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</si>
  <si>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</si>
  <si>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</si>
  <si>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</si>
  <si>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</si>
  <si>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</si>
  <si>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</si>
  <si>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</si>
  <si>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</si>
  <si>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</si>
  <si>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</si>
  <si>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</si>
  <si>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</si>
  <si>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</si>
  <si>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</si>
  <si>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</si>
  <si>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</si>
  <si>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</si>
  <si>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</si>
  <si>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</si>
  <si>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</si>
  <si>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</si>
  <si>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</si>
  <si>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</si>
  <si>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</si>
  <si>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</si>
  <si>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</si>
  <si>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</si>
  <si>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</si>
  <si>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</si>
  <si>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</si>
  <si>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</si>
  <si>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</si>
  <si>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</si>
  <si>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</si>
  <si>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</si>
  <si>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</si>
  <si>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</si>
  <si>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</si>
  <si>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</si>
  <si>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</si>
  <si>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</si>
  <si>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</si>
  <si>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</si>
  <si>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</si>
  <si>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</si>
  <si>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</si>
  <si>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</si>
  <si>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</si>
  <si>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</si>
  <si>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</si>
  <si>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</si>
  <si>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</si>
  <si>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</si>
  <si>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</si>
  <si>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</si>
  <si>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</si>
  <si>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</si>
  <si>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</si>
  <si>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</si>
  <si>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</si>
  <si>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</si>
  <si>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</si>
  <si>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</si>
  <si>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</si>
  <si>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</si>
  <si>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</si>
  <si>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</si>
  <si>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</si>
  <si>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</si>
  <si>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</si>
  <si>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</si>
  <si>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</si>
  <si>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</si>
  <si>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</si>
  <si>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</si>
  <si>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平成27年度に水道料金の改定を実施したことにより、経営が改善されているが、人口の減少、節水意識の浸透などによる水需要の減少により給水収益が減少している現状である。
　また、平成29年4月から簡易水道事業と統合するが簡易水道事業においても、水道施設の老朽化が進み水道施設や管路更新に多額の資金が必要となり、統合後の水道事業経営は厳しいものと思われる。
　平成29年度より水道事業将来構想等策定事業に取り組み、将来の水道事業に係る計画を策定し、水道施設の統廃合など、維持管理経費、投資費用の圧縮を図り、健全経営に努める。
</t>
    <rPh sb="87" eb="89">
      <t>ヘイセイ</t>
    </rPh>
    <rPh sb="91" eb="92">
      <t>ネン</t>
    </rPh>
    <rPh sb="93" eb="94">
      <t>ツキ</t>
    </rPh>
    <rPh sb="96" eb="98">
      <t>カンイ</t>
    </rPh>
    <rPh sb="98" eb="100">
      <t>スイドウ</t>
    </rPh>
    <rPh sb="100" eb="102">
      <t>ジギョウ</t>
    </rPh>
    <rPh sb="103" eb="105">
      <t>トウゴウ</t>
    </rPh>
    <rPh sb="153" eb="156">
      <t>トウゴウゴ</t>
    </rPh>
    <rPh sb="157" eb="159">
      <t>スイドウ</t>
    </rPh>
    <rPh sb="159" eb="161">
      <t>ジギョウ</t>
    </rPh>
    <rPh sb="161" eb="163">
      <t>ケイエイ</t>
    </rPh>
    <rPh sb="164" eb="165">
      <t>キビ</t>
    </rPh>
    <rPh sb="170" eb="171">
      <t>オモ</t>
    </rPh>
    <rPh sb="177" eb="179">
      <t>ヘイセイ</t>
    </rPh>
    <phoneticPr fontId="4"/>
  </si>
  <si>
    <t xml:space="preserve">【経常収支比率】
　平成27年度の水道料金改定により、前年度に引き続き100％を超え、前年比較で4.28%増となっているものの、類似団体より低い水準となっている。
【企業債残高対給水収益比率】
　企業債残高は類似団体より高い水準となっているが、企業債の借り入れを行っていないことから、企業債残高対給水収益比率は減少傾向である。
【料金回収率】
　平成27年度の水道料金改定により、料金回収率は上昇傾向であるが、今後も、業務委託の見直し等により経費削減が必要である。
【給水原価】
　県内一の面積を有する自治体であり、多くの資産を抱えていることから、給水原価が高い水準である。
【施設利用率】
　施設利用率は、類似団体より低い水準である。人口の減少などによる水需要の減少を踏まえ、施設の統廃合等による効率的な施設活用が必要である。
【有収率】
　東日本大震災の影響や施設の老朽化により、類似団体より低い水準である。引き続き漏水調査や老朽管更新を実施し、有収率の向上を図る必要がある。
</t>
    <rPh sb="434" eb="436">
      <t>ヒツヨウ</t>
    </rPh>
    <phoneticPr fontId="4"/>
  </si>
  <si>
    <t xml:space="preserve">【有形固定資産減価償却率】
　有形固定資産減価償却率は、比較的新しい施設を有しているため類似団体より低い水準である。
【管路経年化率】
　管路経年化率は、法定耐用年数40年を超えた老朽管を抱えている現状から類似団体より高い水準である。
【管路更新率】
　管路更新率は類似団体より低い水準である。アセットマネジメントを策定し、中長期的な視点で水道資産の管理運営を実践する必要がある。
</t>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</si>
</sst>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Fill="1" applyBorder="1" applyAlignment="1" applyProtection="1">
      <alignment horizontal="left" vertical="top" wrapText="1"/>
      <protection locked="0"/>
    </xf>
    <xf numFmtId="0" fontId="16" fillId="0" borderId="0" xfId="1" applyFont="1" applyFill="1" applyBorder="1" applyAlignment="1" applyProtection="1">
      <alignment horizontal="left" vertical="top" wrapText="1"/>
      <protection locked="0"/>
    </xf>
    <xf numFmtId="0" fontId="16" fillId="0" borderId="10" xfId="1" applyFont="1" applyFill="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0.85</c:v>
                </c:pt>
                <c:pt idx="2">
                  <c:v>0.21</c:v>
                </c:pt>
                <c:pt idx="3">
                  <c:v>0.17</c:v>
                </c:pt>
                <c:pt idx="4">
                  <c:v>0.18</c:v>
                </c:pt>
              </c:numCache>
            </c:numRef>
          </c:val>
        </c:ser>
        <c:dLbls>
          <c:showLegendKey val="0"/>
          <c:showVal val="0"/>
          <c:showCatName val="0"/>
          <c:showSerName val="0"/>
          <c:showPercent val="0"/>
          <c:showBubbleSize val="0"/>
        </c:dLbls>
        <c:gapWidth val="150"/>
        <c:axId val="480636960"/>
        <c:axId val="48063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80636960"/>
        <c:axId val="480639312"/>
      </c:lineChart>
      <c:dateAx>
        <c:axId val="480636960"/>
        <c:scaling>
          <c:orientation val="minMax"/>
        </c:scaling>
        <c:delete val="1"/>
        <c:axPos val="b"/>
        <c:numFmt formatCode="ge" sourceLinked="1"/>
        <c:majorTickMark val="none"/>
        <c:minorTickMark val="none"/>
        <c:tickLblPos val="none"/>
        <c:crossAx val="480639312"/>
        <c:crosses val="autoZero"/>
        <c:auto val="1"/>
        <c:lblOffset val="100"/>
        <c:baseTimeUnit val="years"/>
      </c:dateAx>
      <c:valAx>
        <c:axId val="48063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52.89</c:v>
                </c:pt>
                <c:pt idx="1">
                  <c:v>51.49</c:v>
                </c:pt>
                <c:pt idx="2">
                  <c:v>50.83</c:v>
                </c:pt>
                <c:pt idx="3">
                  <c:v>49.65</c:v>
                </c:pt>
                <c:pt idx="4">
                  <c:v>49.71</c:v>
                </c:pt>
              </c:numCache>
            </c:numRef>
          </c:val>
        </c:ser>
        <c:dLbls>
          <c:showLegendKey val="0"/>
          <c:showVal val="0"/>
          <c:showCatName val="0"/>
          <c:showSerName val="0"/>
          <c:showPercent val="0"/>
          <c:showBubbleSize val="0"/>
        </c:dLbls>
        <c:gapWidth val="150"/>
        <c:axId val="522764368"/>
        <c:axId val="5227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58.58</c:v>
                </c:pt>
                <c:pt idx="3">
                  <c:v>58.53</c:v>
                </c:pt>
                <c:pt idx="4">
                  <c:v>59.01</c:v>
                </c:pt>
              </c:numCache>
            </c:numRef>
          </c:val>
          <c:smooth val="0"/>
        </c:ser>
        <c:dLbls>
          <c:showLegendKey val="0"/>
          <c:showVal val="0"/>
          <c:showCatName val="0"/>
          <c:showSerName val="0"/>
          <c:showPercent val="0"/>
          <c:showBubbleSize val="0"/>
        </c:dLbls>
        <c:marker val="1"/>
        <c:smooth val="0"/>
        <c:axId val="522764368"/>
        <c:axId val="522763584"/>
      </c:lineChart>
      <c:dateAx>
        <c:axId val="522764368"/>
        <c:scaling>
          <c:orientation val="minMax"/>
        </c:scaling>
        <c:delete val="1"/>
        <c:axPos val="b"/>
        <c:numFmt formatCode="ge" sourceLinked="1"/>
        <c:majorTickMark val="none"/>
        <c:minorTickMark val="none"/>
        <c:tickLblPos val="none"/>
        <c:crossAx val="522763584"/>
        <c:crosses val="autoZero"/>
        <c:auto val="1"/>
        <c:lblOffset val="100"/>
        <c:baseTimeUnit val="years"/>
      </c:dateAx>
      <c:valAx>
        <c:axId val="5227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76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74.709999999999994</c:v>
                </c:pt>
                <c:pt idx="1">
                  <c:v>75.25</c:v>
                </c:pt>
                <c:pt idx="2">
                  <c:v>76.150000000000006</c:v>
                </c:pt>
                <c:pt idx="3">
                  <c:v>76.97</c:v>
                </c:pt>
                <c:pt idx="4">
                  <c:v>76.81</c:v>
                </c:pt>
              </c:numCache>
            </c:numRef>
          </c:val>
        </c:ser>
        <c:dLbls>
          <c:showLegendKey val="0"/>
          <c:showVal val="0"/>
          <c:showCatName val="0"/>
          <c:showSerName val="0"/>
          <c:showPercent val="0"/>
          <c:showBubbleSize val="0"/>
        </c:dLbls>
        <c:gapWidth val="150"/>
        <c:axId val="478478728"/>
        <c:axId val="478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85.23</c:v>
                </c:pt>
                <c:pt idx="3">
                  <c:v>85.26</c:v>
                </c:pt>
                <c:pt idx="4">
                  <c:v>85.37</c:v>
                </c:pt>
              </c:numCache>
            </c:numRef>
          </c:val>
          <c:smooth val="0"/>
        </c:ser>
        <c:dLbls>
          <c:showLegendKey val="0"/>
          <c:showVal val="0"/>
          <c:showCatName val="0"/>
          <c:showSerName val="0"/>
          <c:showPercent val="0"/>
          <c:showBubbleSize val="0"/>
        </c:dLbls>
        <c:marker val="1"/>
        <c:smooth val="0"/>
        <c:axId val="478478728"/>
        <c:axId val="478478336"/>
      </c:lineChart>
      <c:dateAx>
        <c:axId val="478478728"/>
        <c:scaling>
          <c:orientation val="minMax"/>
        </c:scaling>
        <c:delete val="1"/>
        <c:axPos val="b"/>
        <c:numFmt formatCode="ge" sourceLinked="1"/>
        <c:majorTickMark val="none"/>
        <c:minorTickMark val="none"/>
        <c:tickLblPos val="none"/>
        <c:crossAx val="478478336"/>
        <c:crosses val="autoZero"/>
        <c:auto val="1"/>
        <c:lblOffset val="100"/>
        <c:baseTimeUnit val="years"/>
      </c:dateAx>
      <c:valAx>
        <c:axId val="478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7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91.42</c:v>
                </c:pt>
                <c:pt idx="1">
                  <c:v>90.21</c:v>
                </c:pt>
                <c:pt idx="2">
                  <c:v>92.36</c:v>
                </c:pt>
                <c:pt idx="3">
                  <c:v>101.73</c:v>
                </c:pt>
                <c:pt idx="4">
                  <c:v>106.01</c:v>
                </c:pt>
              </c:numCache>
            </c:numRef>
          </c:val>
        </c:ser>
        <c:dLbls>
          <c:showLegendKey val="0"/>
          <c:showVal val="0"/>
          <c:showCatName val="0"/>
          <c:showSerName val="0"/>
          <c:showPercent val="0"/>
          <c:showBubbleSize val="0"/>
        </c:dLbls>
        <c:gapWidth val="150"/>
        <c:axId val="571245320"/>
        <c:axId val="5712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109.04</c:v>
                </c:pt>
                <c:pt idx="3">
                  <c:v>109.64</c:v>
                </c:pt>
                <c:pt idx="4">
                  <c:v>110.95</c:v>
                </c:pt>
              </c:numCache>
            </c:numRef>
          </c:val>
          <c:smooth val="0"/>
        </c:ser>
        <c:dLbls>
          <c:showLegendKey val="0"/>
          <c:showVal val="0"/>
          <c:showCatName val="0"/>
          <c:showSerName val="0"/>
          <c:showPercent val="0"/>
          <c:showBubbleSize val="0"/>
        </c:dLbls>
        <c:marker val="1"/>
        <c:smooth val="0"/>
        <c:axId val="571245320"/>
        <c:axId val="571244928"/>
      </c:lineChart>
      <c:dateAx>
        <c:axId val="571245320"/>
        <c:scaling>
          <c:orientation val="minMax"/>
        </c:scaling>
        <c:delete val="1"/>
        <c:axPos val="b"/>
        <c:numFmt formatCode="ge" sourceLinked="1"/>
        <c:majorTickMark val="none"/>
        <c:minorTickMark val="none"/>
        <c:tickLblPos val="none"/>
        <c:crossAx val="571244928"/>
        <c:crosses val="autoZero"/>
        <c:auto val="1"/>
        <c:lblOffset val="100"/>
        <c:baseTimeUnit val="years"/>
      </c:dateAx>
      <c:valAx>
        <c:axId val="57124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12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29.47</c:v>
                </c:pt>
                <c:pt idx="1">
                  <c:v>30.86</c:v>
                </c:pt>
                <c:pt idx="2">
                  <c:v>38.549999999999997</c:v>
                </c:pt>
                <c:pt idx="3">
                  <c:v>41.07</c:v>
                </c:pt>
                <c:pt idx="4">
                  <c:v>43.37</c:v>
                </c:pt>
              </c:numCache>
            </c:numRef>
          </c:val>
        </c:ser>
        <c:dLbls>
          <c:showLegendKey val="0"/>
          <c:showVal val="0"/>
          <c:showCatName val="0"/>
          <c:showSerName val="0"/>
          <c:showPercent val="0"/>
          <c:showBubbleSize val="0"/>
        </c:dLbls>
        <c:gapWidth val="150"/>
        <c:axId val="571242184"/>
        <c:axId val="5712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44.31</c:v>
                </c:pt>
                <c:pt idx="3">
                  <c:v>45.75</c:v>
                </c:pt>
                <c:pt idx="4">
                  <c:v>46.9</c:v>
                </c:pt>
              </c:numCache>
            </c:numRef>
          </c:val>
          <c:smooth val="0"/>
        </c:ser>
        <c:dLbls>
          <c:showLegendKey val="0"/>
          <c:showVal val="0"/>
          <c:showCatName val="0"/>
          <c:showSerName val="0"/>
          <c:showPercent val="0"/>
          <c:showBubbleSize val="0"/>
        </c:dLbls>
        <c:marker val="1"/>
        <c:smooth val="0"/>
        <c:axId val="571242184"/>
        <c:axId val="571243360"/>
      </c:lineChart>
      <c:dateAx>
        <c:axId val="571242184"/>
        <c:scaling>
          <c:orientation val="minMax"/>
        </c:scaling>
        <c:delete val="1"/>
        <c:axPos val="b"/>
        <c:numFmt formatCode="ge" sourceLinked="1"/>
        <c:majorTickMark val="none"/>
        <c:minorTickMark val="none"/>
        <c:tickLblPos val="none"/>
        <c:crossAx val="571243360"/>
        <c:crosses val="autoZero"/>
        <c:auto val="1"/>
        <c:lblOffset val="100"/>
        <c:baseTimeUnit val="years"/>
      </c:dateAx>
      <c:valAx>
        <c:axId val="5712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24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7.51</c:v>
                </c:pt>
                <c:pt idx="1">
                  <c:v>7.59</c:v>
                </c:pt>
                <c:pt idx="2">
                  <c:v>8.68</c:v>
                </c:pt>
                <c:pt idx="3">
                  <c:v>11.39</c:v>
                </c:pt>
                <c:pt idx="4">
                  <c:v>17.059999999999999</c:v>
                </c:pt>
              </c:numCache>
            </c:numRef>
          </c:val>
        </c:ser>
        <c:dLbls>
          <c:showLegendKey val="0"/>
          <c:showVal val="0"/>
          <c:showCatName val="0"/>
          <c:showSerName val="0"/>
          <c:showPercent val="0"/>
          <c:showBubbleSize val="0"/>
        </c:dLbls>
        <c:gapWidth val="150"/>
        <c:axId val="571238656"/>
        <c:axId val="57123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10.09</c:v>
                </c:pt>
                <c:pt idx="3">
                  <c:v>10.54</c:v>
                </c:pt>
                <c:pt idx="4">
                  <c:v>12.03</c:v>
                </c:pt>
              </c:numCache>
            </c:numRef>
          </c:val>
          <c:smooth val="0"/>
        </c:ser>
        <c:dLbls>
          <c:showLegendKey val="0"/>
          <c:showVal val="0"/>
          <c:showCatName val="0"/>
          <c:showSerName val="0"/>
          <c:showPercent val="0"/>
          <c:showBubbleSize val="0"/>
        </c:dLbls>
        <c:marker val="1"/>
        <c:smooth val="0"/>
        <c:axId val="571238656"/>
        <c:axId val="571237872"/>
      </c:lineChart>
      <c:dateAx>
        <c:axId val="571238656"/>
        <c:scaling>
          <c:orientation val="minMax"/>
        </c:scaling>
        <c:delete val="1"/>
        <c:axPos val="b"/>
        <c:numFmt formatCode="ge" sourceLinked="1"/>
        <c:majorTickMark val="none"/>
        <c:minorTickMark val="none"/>
        <c:tickLblPos val="none"/>
        <c:crossAx val="571237872"/>
        <c:crosses val="autoZero"/>
        <c:auto val="1"/>
        <c:lblOffset val="100"/>
        <c:baseTimeUnit val="years"/>
      </c:dateAx>
      <c:valAx>
        <c:axId val="57123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13.43</c:v>
                </c:pt>
                <c:pt idx="1">
                  <c:v>26.47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71242968"/>
        <c:axId val="57124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3.77</c:v>
                </c:pt>
                <c:pt idx="3">
                  <c:v>3.62</c:v>
                </c:pt>
                <c:pt idx="4">
                  <c:v>3.91</c:v>
                </c:pt>
              </c:numCache>
            </c:numRef>
          </c:val>
          <c:smooth val="0"/>
        </c:ser>
        <c:dLbls>
          <c:showLegendKey val="0"/>
          <c:showVal val="0"/>
          <c:showCatName val="0"/>
          <c:showSerName val="0"/>
          <c:showPercent val="0"/>
          <c:showBubbleSize val="0"/>
        </c:dLbls>
        <c:marker val="1"/>
        <c:smooth val="0"/>
        <c:axId val="571242968"/>
        <c:axId val="571243752"/>
      </c:lineChart>
      <c:dateAx>
        <c:axId val="571242968"/>
        <c:scaling>
          <c:orientation val="minMax"/>
        </c:scaling>
        <c:delete val="1"/>
        <c:axPos val="b"/>
        <c:numFmt formatCode="ge" sourceLinked="1"/>
        <c:majorTickMark val="none"/>
        <c:minorTickMark val="none"/>
        <c:tickLblPos val="none"/>
        <c:crossAx val="571243752"/>
        <c:crosses val="autoZero"/>
        <c:auto val="1"/>
        <c:lblOffset val="100"/>
        <c:baseTimeUnit val="years"/>
      </c:dateAx>
      <c:valAx>
        <c:axId val="57124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124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1486.66</c:v>
                </c:pt>
                <c:pt idx="1">
                  <c:v>528.29999999999995</c:v>
                </c:pt>
                <c:pt idx="2">
                  <c:v>277.70999999999998</c:v>
                </c:pt>
                <c:pt idx="3">
                  <c:v>306.5</c:v>
                </c:pt>
                <c:pt idx="4">
                  <c:v>341.74</c:v>
                </c:pt>
              </c:numCache>
            </c:numRef>
          </c:val>
        </c:ser>
        <c:dLbls>
          <c:showLegendKey val="0"/>
          <c:showVal val="0"/>
          <c:showCatName val="0"/>
          <c:showSerName val="0"/>
          <c:showPercent val="0"/>
          <c:showBubbleSize val="0"/>
        </c:dLbls>
        <c:gapWidth val="150"/>
        <c:axId val="522757312"/>
        <c:axId val="52276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382.09</c:v>
                </c:pt>
                <c:pt idx="3">
                  <c:v>371.31</c:v>
                </c:pt>
                <c:pt idx="4">
                  <c:v>377.63</c:v>
                </c:pt>
              </c:numCache>
            </c:numRef>
          </c:val>
          <c:smooth val="0"/>
        </c:ser>
        <c:dLbls>
          <c:showLegendKey val="0"/>
          <c:showVal val="0"/>
          <c:showCatName val="0"/>
          <c:showSerName val="0"/>
          <c:showPercent val="0"/>
          <c:showBubbleSize val="0"/>
        </c:dLbls>
        <c:marker val="1"/>
        <c:smooth val="0"/>
        <c:axId val="522757312"/>
        <c:axId val="522764760"/>
      </c:lineChart>
      <c:dateAx>
        <c:axId val="522757312"/>
        <c:scaling>
          <c:orientation val="minMax"/>
        </c:scaling>
        <c:delete val="1"/>
        <c:axPos val="b"/>
        <c:numFmt formatCode="ge" sourceLinked="1"/>
        <c:majorTickMark val="none"/>
        <c:minorTickMark val="none"/>
        <c:tickLblPos val="none"/>
        <c:crossAx val="522764760"/>
        <c:crosses val="autoZero"/>
        <c:auto val="1"/>
        <c:lblOffset val="100"/>
        <c:baseTimeUnit val="years"/>
      </c:dateAx>
      <c:valAx>
        <c:axId val="522764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7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673.84</c:v>
                </c:pt>
                <c:pt idx="1">
                  <c:v>642.70000000000005</c:v>
                </c:pt>
                <c:pt idx="2">
                  <c:v>603.79999999999995</c:v>
                </c:pt>
                <c:pt idx="3">
                  <c:v>515.24</c:v>
                </c:pt>
                <c:pt idx="4">
                  <c:v>475.15</c:v>
                </c:pt>
              </c:numCache>
            </c:numRef>
          </c:val>
        </c:ser>
        <c:dLbls>
          <c:showLegendKey val="0"/>
          <c:showVal val="0"/>
          <c:showCatName val="0"/>
          <c:showSerName val="0"/>
          <c:showPercent val="0"/>
          <c:showBubbleSize val="0"/>
        </c:dLbls>
        <c:gapWidth val="150"/>
        <c:axId val="571244144"/>
        <c:axId val="52275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385.06</c:v>
                </c:pt>
                <c:pt idx="3">
                  <c:v>373.09</c:v>
                </c:pt>
                <c:pt idx="4">
                  <c:v>364.71</c:v>
                </c:pt>
              </c:numCache>
            </c:numRef>
          </c:val>
          <c:smooth val="0"/>
        </c:ser>
        <c:dLbls>
          <c:showLegendKey val="0"/>
          <c:showVal val="0"/>
          <c:showCatName val="0"/>
          <c:showSerName val="0"/>
          <c:showPercent val="0"/>
          <c:showBubbleSize val="0"/>
        </c:dLbls>
        <c:marker val="1"/>
        <c:smooth val="0"/>
        <c:axId val="571244144"/>
        <c:axId val="522758096"/>
      </c:lineChart>
      <c:dateAx>
        <c:axId val="571244144"/>
        <c:scaling>
          <c:orientation val="minMax"/>
        </c:scaling>
        <c:delete val="1"/>
        <c:axPos val="b"/>
        <c:numFmt formatCode="ge" sourceLinked="1"/>
        <c:majorTickMark val="none"/>
        <c:minorTickMark val="none"/>
        <c:tickLblPos val="none"/>
        <c:crossAx val="522758096"/>
        <c:crosses val="autoZero"/>
        <c:auto val="1"/>
        <c:lblOffset val="100"/>
        <c:baseTimeUnit val="years"/>
      </c:dateAx>
      <c:valAx>
        <c:axId val="52275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12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85.52</c:v>
                </c:pt>
                <c:pt idx="1">
                  <c:v>82.82</c:v>
                </c:pt>
                <c:pt idx="2">
                  <c:v>85.94</c:v>
                </c:pt>
                <c:pt idx="3">
                  <c:v>94.46</c:v>
                </c:pt>
                <c:pt idx="4">
                  <c:v>96.8</c:v>
                </c:pt>
              </c:numCache>
            </c:numRef>
          </c:val>
        </c:ser>
        <c:dLbls>
          <c:showLegendKey val="0"/>
          <c:showVal val="0"/>
          <c:showCatName val="0"/>
          <c:showSerName val="0"/>
          <c:showPercent val="0"/>
          <c:showBubbleSize val="0"/>
        </c:dLbls>
        <c:gapWidth val="150"/>
        <c:axId val="522760840"/>
        <c:axId val="52276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99.07</c:v>
                </c:pt>
                <c:pt idx="3">
                  <c:v>99.99</c:v>
                </c:pt>
                <c:pt idx="4">
                  <c:v>100.65</c:v>
                </c:pt>
              </c:numCache>
            </c:numRef>
          </c:val>
          <c:smooth val="0"/>
        </c:ser>
        <c:dLbls>
          <c:showLegendKey val="0"/>
          <c:showVal val="0"/>
          <c:showCatName val="0"/>
          <c:showSerName val="0"/>
          <c:showPercent val="0"/>
          <c:showBubbleSize val="0"/>
        </c:dLbls>
        <c:marker val="1"/>
        <c:smooth val="0"/>
        <c:axId val="522760840"/>
        <c:axId val="522761232"/>
      </c:lineChart>
      <c:dateAx>
        <c:axId val="522760840"/>
        <c:scaling>
          <c:orientation val="minMax"/>
        </c:scaling>
        <c:delete val="1"/>
        <c:axPos val="b"/>
        <c:numFmt formatCode="ge" sourceLinked="1"/>
        <c:majorTickMark val="none"/>
        <c:minorTickMark val="none"/>
        <c:tickLblPos val="none"/>
        <c:crossAx val="522761232"/>
        <c:crosses val="autoZero"/>
        <c:auto val="1"/>
        <c:lblOffset val="100"/>
        <c:baseTimeUnit val="years"/>
      </c:dateAx>
      <c:valAx>
        <c:axId val="5227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76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288.66000000000003</c:v>
                </c:pt>
                <c:pt idx="1">
                  <c:v>302.08</c:v>
                </c:pt>
                <c:pt idx="2">
                  <c:v>294.16000000000003</c:v>
                </c:pt>
                <c:pt idx="3">
                  <c:v>299.11</c:v>
                </c:pt>
                <c:pt idx="4">
                  <c:v>298.52</c:v>
                </c:pt>
              </c:numCache>
            </c:numRef>
          </c:val>
        </c:ser>
        <c:dLbls>
          <c:showLegendKey val="0"/>
          <c:showVal val="0"/>
          <c:showCatName val="0"/>
          <c:showSerName val="0"/>
          <c:showPercent val="0"/>
          <c:showBubbleSize val="0"/>
        </c:dLbls>
        <c:gapWidth val="150"/>
        <c:axId val="522761624"/>
        <c:axId val="52275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173.03</c:v>
                </c:pt>
                <c:pt idx="3">
                  <c:v>171.15</c:v>
                </c:pt>
                <c:pt idx="4">
                  <c:v>170.19</c:v>
                </c:pt>
              </c:numCache>
            </c:numRef>
          </c:val>
          <c:smooth val="0"/>
        </c:ser>
        <c:dLbls>
          <c:showLegendKey val="0"/>
          <c:showVal val="0"/>
          <c:showCatName val="0"/>
          <c:showSerName val="0"/>
          <c:showPercent val="0"/>
          <c:showBubbleSize val="0"/>
        </c:dLbls>
        <c:marker val="1"/>
        <c:smooth val="0"/>
        <c:axId val="522761624"/>
        <c:axId val="522758488"/>
      </c:lineChart>
      <c:dateAx>
        <c:axId val="522761624"/>
        <c:scaling>
          <c:orientation val="minMax"/>
        </c:scaling>
        <c:delete val="1"/>
        <c:axPos val="b"/>
        <c:numFmt formatCode="ge" sourceLinked="1"/>
        <c:majorTickMark val="none"/>
        <c:minorTickMark val="none"/>
        <c:tickLblPos val="none"/>
        <c:crossAx val="522758488"/>
        <c:crosses val="autoZero"/>
        <c:auto val="1"/>
        <c:lblOffset val="100"/>
        <c:baseTimeUnit val="years"/>
      </c:dateAx>
      <c:valAx>
        <c:axId val="5227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7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3" zoomScaleNormal="100" workbookViewId="0">
      <selection activeCell="A34" sqref="A3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row>
    <row r="3" spans="1:78" ht="9.75" customHeight="1">
      <c r="A3" s="2"/>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row>
    <row r="4" spans="1:78" ht="9.75" customHeight="1">
      <c r="A4" s="2"/>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5" t="str">
        <f>データ!H6</f>
        <v>宮城県　栗原市</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6"/>
      <c r="AE6" s="96"/>
      <c r="AF6" s="96"/>
      <c r="AG6" s="9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5"/>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4"/>
      <c r="BK7" s="4"/>
      <c r="BL7" s="6" t="s">
        <v>9</v>
      </c>
      <c r="BM7" s="7"/>
      <c r="BN7" s="7"/>
      <c r="BO7" s="7"/>
      <c r="BP7" s="7"/>
      <c r="BQ7" s="7"/>
      <c r="BR7" s="7"/>
      <c r="BS7" s="7"/>
      <c r="BT7" s="7"/>
      <c r="BU7" s="7"/>
      <c r="BV7" s="7"/>
      <c r="BW7" s="7"/>
      <c r="BX7" s="7"/>
      <c r="BY7" s="8"/>
    </row>
    <row r="8" spans="1:78" ht="18.75" customHeight="1">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A5</v>
      </c>
      <c r="X8" s="92"/>
      <c r="Y8" s="92"/>
      <c r="Z8" s="92"/>
      <c r="AA8" s="92"/>
      <c r="AB8" s="92"/>
      <c r="AC8" s="92"/>
      <c r="AD8" s="93" t="s">
        <v>116</v>
      </c>
      <c r="AE8" s="93"/>
      <c r="AF8" s="93"/>
      <c r="AG8" s="93"/>
      <c r="AH8" s="93"/>
      <c r="AI8" s="93"/>
      <c r="AJ8" s="93"/>
      <c r="AK8" s="5"/>
      <c r="AL8" s="80">
        <f>データ!$R$6</f>
        <v>70530</v>
      </c>
      <c r="AM8" s="80"/>
      <c r="AN8" s="80"/>
      <c r="AO8" s="80"/>
      <c r="AP8" s="80"/>
      <c r="AQ8" s="80"/>
      <c r="AR8" s="80"/>
      <c r="AS8" s="80"/>
      <c r="AT8" s="76">
        <f>データ!$S$6</f>
        <v>804.97</v>
      </c>
      <c r="AU8" s="77"/>
      <c r="AV8" s="77"/>
      <c r="AW8" s="77"/>
      <c r="AX8" s="77"/>
      <c r="AY8" s="77"/>
      <c r="AZ8" s="77"/>
      <c r="BA8" s="77"/>
      <c r="BB8" s="79">
        <f>データ!$T$6</f>
        <v>87.62</v>
      </c>
      <c r="BC8" s="79"/>
      <c r="BD8" s="79"/>
      <c r="BE8" s="79"/>
      <c r="BF8" s="79"/>
      <c r="BG8" s="79"/>
      <c r="BH8" s="79"/>
      <c r="BI8" s="79"/>
      <c r="BJ8" s="4"/>
      <c r="BK8" s="4"/>
      <c r="BL8" s="83" t="s">
        <v>10</v>
      </c>
      <c r="BM8" s="84"/>
      <c r="BN8" s="9" t="s">
        <v>11</v>
      </c>
      <c r="BO8" s="10"/>
      <c r="BP8" s="10"/>
      <c r="BQ8" s="10"/>
      <c r="BR8" s="10"/>
      <c r="BS8" s="10"/>
      <c r="BT8" s="10"/>
      <c r="BU8" s="10"/>
      <c r="BV8" s="10"/>
      <c r="BW8" s="10"/>
      <c r="BX8" s="10"/>
      <c r="BY8" s="11"/>
    </row>
    <row r="9" spans="1:78" ht="18.75" customHeight="1">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5"/>
      <c r="AI9" s="5"/>
      <c r="AJ9" s="5"/>
      <c r="AK9" s="5"/>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4"/>
      <c r="BK9" s="4"/>
      <c r="BL9" s="74" t="s">
        <v>19</v>
      </c>
      <c r="BM9" s="75"/>
      <c r="BN9" s="12" t="s">
        <v>20</v>
      </c>
      <c r="BO9" s="13"/>
      <c r="BP9" s="13"/>
      <c r="BQ9" s="13"/>
      <c r="BR9" s="13"/>
      <c r="BS9" s="13"/>
      <c r="BT9" s="13"/>
      <c r="BU9" s="13"/>
      <c r="BV9" s="13"/>
      <c r="BW9" s="13"/>
      <c r="BX9" s="13"/>
      <c r="BY9" s="14"/>
    </row>
    <row r="10" spans="1:78" ht="18.75" customHeight="1">
      <c r="A10" s="2"/>
      <c r="B10" s="76" t="str">
        <f>データ!$N$6</f>
        <v>-</v>
      </c>
      <c r="C10" s="77"/>
      <c r="D10" s="77"/>
      <c r="E10" s="77"/>
      <c r="F10" s="77"/>
      <c r="G10" s="77"/>
      <c r="H10" s="77"/>
      <c r="I10" s="76">
        <f>データ!$O$6</f>
        <v>61.77</v>
      </c>
      <c r="J10" s="77"/>
      <c r="K10" s="77"/>
      <c r="L10" s="77"/>
      <c r="M10" s="77"/>
      <c r="N10" s="77"/>
      <c r="O10" s="78"/>
      <c r="P10" s="79">
        <f>データ!$P$6</f>
        <v>69.2</v>
      </c>
      <c r="Q10" s="79"/>
      <c r="R10" s="79"/>
      <c r="S10" s="79"/>
      <c r="T10" s="79"/>
      <c r="U10" s="79"/>
      <c r="V10" s="79"/>
      <c r="W10" s="80">
        <f>データ!$Q$6</f>
        <v>5387</v>
      </c>
      <c r="X10" s="80"/>
      <c r="Y10" s="80"/>
      <c r="Z10" s="80"/>
      <c r="AA10" s="80"/>
      <c r="AB10" s="80"/>
      <c r="AC10" s="80"/>
      <c r="AD10" s="2"/>
      <c r="AE10" s="2"/>
      <c r="AF10" s="2"/>
      <c r="AG10" s="2"/>
      <c r="AH10" s="5"/>
      <c r="AI10" s="5"/>
      <c r="AJ10" s="5"/>
      <c r="AK10" s="5"/>
      <c r="AL10" s="80">
        <f>データ!$U$6</f>
        <v>48634</v>
      </c>
      <c r="AM10" s="80"/>
      <c r="AN10" s="80"/>
      <c r="AO10" s="80"/>
      <c r="AP10" s="80"/>
      <c r="AQ10" s="80"/>
      <c r="AR10" s="80"/>
      <c r="AS10" s="80"/>
      <c r="AT10" s="76">
        <f>データ!$V$6</f>
        <v>204.16</v>
      </c>
      <c r="AU10" s="77"/>
      <c r="AV10" s="77"/>
      <c r="AW10" s="77"/>
      <c r="AX10" s="77"/>
      <c r="AY10" s="77"/>
      <c r="AZ10" s="77"/>
      <c r="BA10" s="77"/>
      <c r="BB10" s="79">
        <f>データ!$W$6</f>
        <v>238.22</v>
      </c>
      <c r="BC10" s="79"/>
      <c r="BD10" s="79"/>
      <c r="BE10" s="79"/>
      <c r="BF10" s="79"/>
      <c r="BG10" s="79"/>
      <c r="BH10" s="79"/>
      <c r="BI10" s="79"/>
      <c r="BJ10" s="2"/>
      <c r="BK10" s="2"/>
      <c r="BL10" s="81" t="s">
        <v>21</v>
      </c>
      <c r="BM10" s="82"/>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8"/>
      <c r="BM15" s="69"/>
      <c r="BN15" s="69"/>
      <c r="BO15" s="69"/>
      <c r="BP15" s="69"/>
      <c r="BQ15" s="69"/>
      <c r="BR15" s="69"/>
      <c r="BS15" s="69"/>
      <c r="BT15" s="69"/>
      <c r="BU15" s="69"/>
      <c r="BV15" s="69"/>
      <c r="BW15" s="69"/>
      <c r="BX15" s="69"/>
      <c r="BY15" s="69"/>
      <c r="BZ15" s="7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71" t="s">
        <v>118</v>
      </c>
      <c r="BM16" s="72"/>
      <c r="BN16" s="72"/>
      <c r="BO16" s="72"/>
      <c r="BP16" s="72"/>
      <c r="BQ16" s="72"/>
      <c r="BR16" s="72"/>
      <c r="BS16" s="72"/>
      <c r="BT16" s="72"/>
      <c r="BU16" s="72"/>
      <c r="BV16" s="72"/>
      <c r="BW16" s="72"/>
      <c r="BX16" s="72"/>
      <c r="BY16" s="72"/>
      <c r="BZ16" s="7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71"/>
      <c r="BM17" s="72"/>
      <c r="BN17" s="72"/>
      <c r="BO17" s="72"/>
      <c r="BP17" s="72"/>
      <c r="BQ17" s="72"/>
      <c r="BR17" s="72"/>
      <c r="BS17" s="72"/>
      <c r="BT17" s="72"/>
      <c r="BU17" s="72"/>
      <c r="BV17" s="72"/>
      <c r="BW17" s="72"/>
      <c r="BX17" s="72"/>
      <c r="BY17" s="72"/>
      <c r="BZ17" s="7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71"/>
      <c r="BM18" s="72"/>
      <c r="BN18" s="72"/>
      <c r="BO18" s="72"/>
      <c r="BP18" s="72"/>
      <c r="BQ18" s="72"/>
      <c r="BR18" s="72"/>
      <c r="BS18" s="72"/>
      <c r="BT18" s="72"/>
      <c r="BU18" s="72"/>
      <c r="BV18" s="72"/>
      <c r="BW18" s="72"/>
      <c r="BX18" s="72"/>
      <c r="BY18" s="72"/>
      <c r="BZ18" s="7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71"/>
      <c r="BM19" s="72"/>
      <c r="BN19" s="72"/>
      <c r="BO19" s="72"/>
      <c r="BP19" s="72"/>
      <c r="BQ19" s="72"/>
      <c r="BR19" s="72"/>
      <c r="BS19" s="72"/>
      <c r="BT19" s="72"/>
      <c r="BU19" s="72"/>
      <c r="BV19" s="72"/>
      <c r="BW19" s="72"/>
      <c r="BX19" s="72"/>
      <c r="BY19" s="72"/>
      <c r="BZ19" s="7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71"/>
      <c r="BM20" s="72"/>
      <c r="BN20" s="72"/>
      <c r="BO20" s="72"/>
      <c r="BP20" s="72"/>
      <c r="BQ20" s="72"/>
      <c r="BR20" s="72"/>
      <c r="BS20" s="72"/>
      <c r="BT20" s="72"/>
      <c r="BU20" s="72"/>
      <c r="BV20" s="72"/>
      <c r="BW20" s="72"/>
      <c r="BX20" s="72"/>
      <c r="BY20" s="72"/>
      <c r="BZ20" s="7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71"/>
      <c r="BM21" s="72"/>
      <c r="BN21" s="72"/>
      <c r="BO21" s="72"/>
      <c r="BP21" s="72"/>
      <c r="BQ21" s="72"/>
      <c r="BR21" s="72"/>
      <c r="BS21" s="72"/>
      <c r="BT21" s="72"/>
      <c r="BU21" s="72"/>
      <c r="BV21" s="72"/>
      <c r="BW21" s="72"/>
      <c r="BX21" s="72"/>
      <c r="BY21" s="72"/>
      <c r="BZ21" s="7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71"/>
      <c r="BM22" s="72"/>
      <c r="BN22" s="72"/>
      <c r="BO22" s="72"/>
      <c r="BP22" s="72"/>
      <c r="BQ22" s="72"/>
      <c r="BR22" s="72"/>
      <c r="BS22" s="72"/>
      <c r="BT22" s="72"/>
      <c r="BU22" s="72"/>
      <c r="BV22" s="72"/>
      <c r="BW22" s="72"/>
      <c r="BX22" s="72"/>
      <c r="BY22" s="72"/>
      <c r="BZ22" s="7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71"/>
      <c r="BM23" s="72"/>
      <c r="BN23" s="72"/>
      <c r="BO23" s="72"/>
      <c r="BP23" s="72"/>
      <c r="BQ23" s="72"/>
      <c r="BR23" s="72"/>
      <c r="BS23" s="72"/>
      <c r="BT23" s="72"/>
      <c r="BU23" s="72"/>
      <c r="BV23" s="72"/>
      <c r="BW23" s="72"/>
      <c r="BX23" s="72"/>
      <c r="BY23" s="72"/>
      <c r="BZ23" s="7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71"/>
      <c r="BM24" s="72"/>
      <c r="BN24" s="72"/>
      <c r="BO24" s="72"/>
      <c r="BP24" s="72"/>
      <c r="BQ24" s="72"/>
      <c r="BR24" s="72"/>
      <c r="BS24" s="72"/>
      <c r="BT24" s="72"/>
      <c r="BU24" s="72"/>
      <c r="BV24" s="72"/>
      <c r="BW24" s="72"/>
      <c r="BX24" s="72"/>
      <c r="BY24" s="72"/>
      <c r="BZ24" s="7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71"/>
      <c r="BM25" s="72"/>
      <c r="BN25" s="72"/>
      <c r="BO25" s="72"/>
      <c r="BP25" s="72"/>
      <c r="BQ25" s="72"/>
      <c r="BR25" s="72"/>
      <c r="BS25" s="72"/>
      <c r="BT25" s="72"/>
      <c r="BU25" s="72"/>
      <c r="BV25" s="72"/>
      <c r="BW25" s="72"/>
      <c r="BX25" s="72"/>
      <c r="BY25" s="72"/>
      <c r="BZ25" s="7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71"/>
      <c r="BM26" s="72"/>
      <c r="BN26" s="72"/>
      <c r="BO26" s="72"/>
      <c r="BP26" s="72"/>
      <c r="BQ26" s="72"/>
      <c r="BR26" s="72"/>
      <c r="BS26" s="72"/>
      <c r="BT26" s="72"/>
      <c r="BU26" s="72"/>
      <c r="BV26" s="72"/>
      <c r="BW26" s="72"/>
      <c r="BX26" s="72"/>
      <c r="BY26" s="72"/>
      <c r="BZ26" s="7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71"/>
      <c r="BM27" s="72"/>
      <c r="BN27" s="72"/>
      <c r="BO27" s="72"/>
      <c r="BP27" s="72"/>
      <c r="BQ27" s="72"/>
      <c r="BR27" s="72"/>
      <c r="BS27" s="72"/>
      <c r="BT27" s="72"/>
      <c r="BU27" s="72"/>
      <c r="BV27" s="72"/>
      <c r="BW27" s="72"/>
      <c r="BX27" s="72"/>
      <c r="BY27" s="72"/>
      <c r="BZ27" s="7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71"/>
      <c r="BM28" s="72"/>
      <c r="BN28" s="72"/>
      <c r="BO28" s="72"/>
      <c r="BP28" s="72"/>
      <c r="BQ28" s="72"/>
      <c r="BR28" s="72"/>
      <c r="BS28" s="72"/>
      <c r="BT28" s="72"/>
      <c r="BU28" s="72"/>
      <c r="BV28" s="72"/>
      <c r="BW28" s="72"/>
      <c r="BX28" s="72"/>
      <c r="BY28" s="72"/>
      <c r="BZ28" s="7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71"/>
      <c r="BM29" s="72"/>
      <c r="BN29" s="72"/>
      <c r="BO29" s="72"/>
      <c r="BP29" s="72"/>
      <c r="BQ29" s="72"/>
      <c r="BR29" s="72"/>
      <c r="BS29" s="72"/>
      <c r="BT29" s="72"/>
      <c r="BU29" s="72"/>
      <c r="BV29" s="72"/>
      <c r="BW29" s="72"/>
      <c r="BX29" s="72"/>
      <c r="BY29" s="72"/>
      <c r="BZ29" s="7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71"/>
      <c r="BM30" s="72"/>
      <c r="BN30" s="72"/>
      <c r="BO30" s="72"/>
      <c r="BP30" s="72"/>
      <c r="BQ30" s="72"/>
      <c r="BR30" s="72"/>
      <c r="BS30" s="72"/>
      <c r="BT30" s="72"/>
      <c r="BU30" s="72"/>
      <c r="BV30" s="72"/>
      <c r="BW30" s="72"/>
      <c r="BX30" s="72"/>
      <c r="BY30" s="72"/>
      <c r="BZ30" s="7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71"/>
      <c r="BM31" s="72"/>
      <c r="BN31" s="72"/>
      <c r="BO31" s="72"/>
      <c r="BP31" s="72"/>
      <c r="BQ31" s="72"/>
      <c r="BR31" s="72"/>
      <c r="BS31" s="72"/>
      <c r="BT31" s="72"/>
      <c r="BU31" s="72"/>
      <c r="BV31" s="72"/>
      <c r="BW31" s="72"/>
      <c r="BX31" s="72"/>
      <c r="BY31" s="72"/>
      <c r="BZ31" s="7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71"/>
      <c r="BM32" s="72"/>
      <c r="BN32" s="72"/>
      <c r="BO32" s="72"/>
      <c r="BP32" s="72"/>
      <c r="BQ32" s="72"/>
      <c r="BR32" s="72"/>
      <c r="BS32" s="72"/>
      <c r="BT32" s="72"/>
      <c r="BU32" s="72"/>
      <c r="BV32" s="72"/>
      <c r="BW32" s="72"/>
      <c r="BX32" s="72"/>
      <c r="BY32" s="72"/>
      <c r="BZ32" s="7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71"/>
      <c r="BM33" s="72"/>
      <c r="BN33" s="72"/>
      <c r="BO33" s="72"/>
      <c r="BP33" s="72"/>
      <c r="BQ33" s="72"/>
      <c r="BR33" s="72"/>
      <c r="BS33" s="72"/>
      <c r="BT33" s="72"/>
      <c r="BU33" s="72"/>
      <c r="BV33" s="72"/>
      <c r="BW33" s="72"/>
      <c r="BX33" s="72"/>
      <c r="BY33" s="72"/>
      <c r="BZ33" s="73"/>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71"/>
      <c r="BM34" s="72"/>
      <c r="BN34" s="72"/>
      <c r="BO34" s="72"/>
      <c r="BP34" s="72"/>
      <c r="BQ34" s="72"/>
      <c r="BR34" s="72"/>
      <c r="BS34" s="72"/>
      <c r="BT34" s="72"/>
      <c r="BU34" s="72"/>
      <c r="BV34" s="72"/>
      <c r="BW34" s="72"/>
      <c r="BX34" s="72"/>
      <c r="BY34" s="72"/>
      <c r="BZ34" s="73"/>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71"/>
      <c r="BM35" s="72"/>
      <c r="BN35" s="72"/>
      <c r="BO35" s="72"/>
      <c r="BP35" s="72"/>
      <c r="BQ35" s="72"/>
      <c r="BR35" s="72"/>
      <c r="BS35" s="72"/>
      <c r="BT35" s="72"/>
      <c r="BU35" s="72"/>
      <c r="BV35" s="72"/>
      <c r="BW35" s="72"/>
      <c r="BX35" s="72"/>
      <c r="BY35" s="72"/>
      <c r="BZ35" s="7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71"/>
      <c r="BM36" s="72"/>
      <c r="BN36" s="72"/>
      <c r="BO36" s="72"/>
      <c r="BP36" s="72"/>
      <c r="BQ36" s="72"/>
      <c r="BR36" s="72"/>
      <c r="BS36" s="72"/>
      <c r="BT36" s="72"/>
      <c r="BU36" s="72"/>
      <c r="BV36" s="72"/>
      <c r="BW36" s="72"/>
      <c r="BX36" s="72"/>
      <c r="BY36" s="72"/>
      <c r="BZ36" s="7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71"/>
      <c r="BM37" s="72"/>
      <c r="BN37" s="72"/>
      <c r="BO37" s="72"/>
      <c r="BP37" s="72"/>
      <c r="BQ37" s="72"/>
      <c r="BR37" s="72"/>
      <c r="BS37" s="72"/>
      <c r="BT37" s="72"/>
      <c r="BU37" s="72"/>
      <c r="BV37" s="72"/>
      <c r="BW37" s="72"/>
      <c r="BX37" s="72"/>
      <c r="BY37" s="72"/>
      <c r="BZ37" s="7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71"/>
      <c r="BM38" s="72"/>
      <c r="BN38" s="72"/>
      <c r="BO38" s="72"/>
      <c r="BP38" s="72"/>
      <c r="BQ38" s="72"/>
      <c r="BR38" s="72"/>
      <c r="BS38" s="72"/>
      <c r="BT38" s="72"/>
      <c r="BU38" s="72"/>
      <c r="BV38" s="72"/>
      <c r="BW38" s="72"/>
      <c r="BX38" s="72"/>
      <c r="BY38" s="72"/>
      <c r="BZ38" s="7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71"/>
      <c r="BM39" s="72"/>
      <c r="BN39" s="72"/>
      <c r="BO39" s="72"/>
      <c r="BP39" s="72"/>
      <c r="BQ39" s="72"/>
      <c r="BR39" s="72"/>
      <c r="BS39" s="72"/>
      <c r="BT39" s="72"/>
      <c r="BU39" s="72"/>
      <c r="BV39" s="72"/>
      <c r="BW39" s="72"/>
      <c r="BX39" s="72"/>
      <c r="BY39" s="72"/>
      <c r="BZ39" s="7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71"/>
      <c r="BM40" s="72"/>
      <c r="BN40" s="72"/>
      <c r="BO40" s="72"/>
      <c r="BP40" s="72"/>
      <c r="BQ40" s="72"/>
      <c r="BR40" s="72"/>
      <c r="BS40" s="72"/>
      <c r="BT40" s="72"/>
      <c r="BU40" s="72"/>
      <c r="BV40" s="72"/>
      <c r="BW40" s="72"/>
      <c r="BX40" s="72"/>
      <c r="BY40" s="72"/>
      <c r="BZ40" s="7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71"/>
      <c r="BM41" s="72"/>
      <c r="BN41" s="72"/>
      <c r="BO41" s="72"/>
      <c r="BP41" s="72"/>
      <c r="BQ41" s="72"/>
      <c r="BR41" s="72"/>
      <c r="BS41" s="72"/>
      <c r="BT41" s="72"/>
      <c r="BU41" s="72"/>
      <c r="BV41" s="72"/>
      <c r="BW41" s="72"/>
      <c r="BX41" s="72"/>
      <c r="BY41" s="72"/>
      <c r="BZ41" s="7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71"/>
      <c r="BM42" s="72"/>
      <c r="BN42" s="72"/>
      <c r="BO42" s="72"/>
      <c r="BP42" s="72"/>
      <c r="BQ42" s="72"/>
      <c r="BR42" s="72"/>
      <c r="BS42" s="72"/>
      <c r="BT42" s="72"/>
      <c r="BU42" s="72"/>
      <c r="BV42" s="72"/>
      <c r="BW42" s="72"/>
      <c r="BX42" s="72"/>
      <c r="BY42" s="72"/>
      <c r="BZ42" s="7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71"/>
      <c r="BM43" s="72"/>
      <c r="BN43" s="72"/>
      <c r="BO43" s="72"/>
      <c r="BP43" s="72"/>
      <c r="BQ43" s="72"/>
      <c r="BR43" s="72"/>
      <c r="BS43" s="72"/>
      <c r="BT43" s="72"/>
      <c r="BU43" s="72"/>
      <c r="BV43" s="72"/>
      <c r="BW43" s="72"/>
      <c r="BX43" s="72"/>
      <c r="BY43" s="72"/>
      <c r="BZ43" s="7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71"/>
      <c r="BM44" s="72"/>
      <c r="BN44" s="72"/>
      <c r="BO44" s="72"/>
      <c r="BP44" s="72"/>
      <c r="BQ44" s="72"/>
      <c r="BR44" s="72"/>
      <c r="BS44" s="72"/>
      <c r="BT44" s="72"/>
      <c r="BU44" s="72"/>
      <c r="BV44" s="72"/>
      <c r="BW44" s="72"/>
      <c r="BX44" s="72"/>
      <c r="BY44" s="72"/>
      <c r="BZ44" s="7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8" t="s">
        <v>62</v>
      </c>
      <c r="I3" s="99"/>
      <c r="J3" s="99"/>
      <c r="K3" s="99"/>
      <c r="L3" s="99"/>
      <c r="M3" s="99"/>
      <c r="N3" s="99"/>
      <c r="O3" s="99"/>
      <c r="P3" s="99"/>
      <c r="Q3" s="99"/>
      <c r="R3" s="99"/>
      <c r="S3" s="99"/>
      <c r="T3" s="99"/>
      <c r="U3" s="99"/>
      <c r="V3" s="99"/>
      <c r="W3" s="100"/>
      <c r="X3" s="104" t="s">
        <v>63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64</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29" t="s">
        <v>65</v>
      </c>
      <c r="B4" s="31"/>
      <c r="C4" s="31"/>
      <c r="D4" s="31"/>
      <c r="E4" s="31"/>
      <c r="F4" s="31"/>
      <c r="G4" s="31"/>
      <c r="H4" s="101"/>
      <c r="I4" s="102"/>
      <c r="J4" s="102"/>
      <c r="K4" s="102"/>
      <c r="L4" s="102"/>
      <c r="M4" s="102"/>
      <c r="N4" s="102"/>
      <c r="O4" s="102"/>
      <c r="P4" s="102"/>
      <c r="Q4" s="102"/>
      <c r="R4" s="102"/>
      <c r="S4" s="102"/>
      <c r="T4" s="102"/>
      <c r="U4" s="102"/>
      <c r="V4" s="102"/>
      <c r="W4" s="103"/>
      <c r="X4" s="97" t="s">
        <v>66</v>
      </c>
      <c r="Y4" s="97"/>
      <c r="Z4" s="97"/>
      <c r="AA4" s="97"/>
      <c r="AB4" s="97"/>
      <c r="AC4" s="97"/>
      <c r="AD4" s="97"/>
      <c r="AE4" s="97"/>
      <c r="AF4" s="97"/>
      <c r="AG4" s="97"/>
      <c r="AH4" s="97"/>
      <c r="AI4" s="97" t="s">
        <v>67</v>
      </c>
      <c r="AJ4" s="97"/>
      <c r="AK4" s="97"/>
      <c r="AL4" s="97"/>
      <c r="AM4" s="97"/>
      <c r="AN4" s="97"/>
      <c r="AO4" s="97"/>
      <c r="AP4" s="97"/>
      <c r="AQ4" s="97"/>
      <c r="AR4" s="97"/>
      <c r="AS4" s="97"/>
      <c r="AT4" s="97" t="s">
        <v>68</v>
      </c>
      <c r="AU4" s="97"/>
      <c r="AV4" s="97"/>
      <c r="AW4" s="97"/>
      <c r="AX4" s="97"/>
      <c r="AY4" s="97"/>
      <c r="AZ4" s="97"/>
      <c r="BA4" s="97"/>
      <c r="BB4" s="97"/>
      <c r="BC4" s="97"/>
      <c r="BD4" s="97"/>
      <c r="BE4" s="97" t="s">
        <v>69</v>
      </c>
      <c r="BF4" s="97"/>
      <c r="BG4" s="97"/>
      <c r="BH4" s="97"/>
      <c r="BI4" s="97"/>
      <c r="BJ4" s="97"/>
      <c r="BK4" s="97"/>
      <c r="BL4" s="97"/>
      <c r="BM4" s="97"/>
      <c r="BN4" s="97"/>
      <c r="BO4" s="97"/>
      <c r="BP4" s="97" t="s">
        <v>70</v>
      </c>
      <c r="BQ4" s="97"/>
      <c r="BR4" s="97"/>
      <c r="BS4" s="97"/>
      <c r="BT4" s="97"/>
      <c r="BU4" s="97"/>
      <c r="BV4" s="97"/>
      <c r="BW4" s="97"/>
      <c r="BX4" s="97"/>
      <c r="BY4" s="97"/>
      <c r="BZ4" s="97"/>
      <c r="CA4" s="97" t="s">
        <v>71</v>
      </c>
      <c r="CB4" s="97"/>
      <c r="CC4" s="97"/>
      <c r="CD4" s="97"/>
      <c r="CE4" s="97"/>
      <c r="CF4" s="97"/>
      <c r="CG4" s="97"/>
      <c r="CH4" s="97"/>
      <c r="CI4" s="97"/>
      <c r="CJ4" s="97"/>
      <c r="CK4" s="97"/>
      <c r="CL4" s="97" t="s">
        <v>72</v>
      </c>
      <c r="CM4" s="97"/>
      <c r="CN4" s="97"/>
      <c r="CO4" s="97"/>
      <c r="CP4" s="97"/>
      <c r="CQ4" s="97"/>
      <c r="CR4" s="97"/>
      <c r="CS4" s="97"/>
      <c r="CT4" s="97"/>
      <c r="CU4" s="97"/>
      <c r="CV4" s="97"/>
      <c r="CW4" s="97" t="s">
        <v>73</v>
      </c>
      <c r="CX4" s="97"/>
      <c r="CY4" s="97"/>
      <c r="CZ4" s="97"/>
      <c r="DA4" s="97"/>
      <c r="DB4" s="97"/>
      <c r="DC4" s="97"/>
      <c r="DD4" s="97"/>
      <c r="DE4" s="97"/>
      <c r="DF4" s="97"/>
      <c r="DG4" s="97"/>
      <c r="DH4" s="97" t="s">
        <v>74</v>
      </c>
      <c r="DI4" s="97"/>
      <c r="DJ4" s="97"/>
      <c r="DK4" s="97"/>
      <c r="DL4" s="97"/>
      <c r="DM4" s="97"/>
      <c r="DN4" s="97"/>
      <c r="DO4" s="97"/>
      <c r="DP4" s="97"/>
      <c r="DQ4" s="97"/>
      <c r="DR4" s="97"/>
      <c r="DS4" s="97" t="s">
        <v>75</v>
      </c>
      <c r="DT4" s="97"/>
      <c r="DU4" s="97"/>
      <c r="DV4" s="97"/>
      <c r="DW4" s="97"/>
      <c r="DX4" s="97"/>
      <c r="DY4" s="97"/>
      <c r="DZ4" s="97"/>
      <c r="EA4" s="97"/>
      <c r="EB4" s="97"/>
      <c r="EC4" s="97"/>
      <c r="ED4" s="97" t="s">
        <v>76</v>
      </c>
      <c r="EE4" s="97"/>
      <c r="EF4" s="97"/>
      <c r="EG4" s="97"/>
      <c r="EH4" s="97"/>
      <c r="EI4" s="97"/>
      <c r="EJ4" s="97"/>
      <c r="EK4" s="97"/>
      <c r="EL4" s="97"/>
      <c r="EM4" s="97"/>
      <c r="EN4" s="97"/>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42137</v>
      </c>
      <c r="D6" s="34">
        <f t="shared" si="3"/>
        <v>46</v>
      </c>
      <c r="E6" s="34">
        <f t="shared" si="3"/>
        <v>1</v>
      </c>
      <c r="F6" s="34">
        <f t="shared" si="3"/>
        <v>0</v>
      </c>
      <c r="G6" s="34">
        <f t="shared" si="3"/>
        <v>1</v>
      </c>
      <c r="H6" s="34" t="str">
        <f t="shared" si="3"/>
        <v>宮城県　栗原市</v>
      </c>
      <c r="I6" s="34" t="str">
        <f t="shared" si="3"/>
        <v>法適用</v>
      </c>
      <c r="J6" s="34" t="str">
        <f t="shared" si="3"/>
        <v>水道事業</v>
      </c>
      <c r="K6" s="34" t="str">
        <f t="shared" si="3"/>
        <v>末端給水事業</v>
      </c>
      <c r="L6" s="34" t="str">
        <f t="shared" si="3"/>
        <v>A5</v>
      </c>
      <c r="M6" s="34">
        <f t="shared" si="3"/>
        <v>0</v>
      </c>
      <c r="N6" s="35" t="str">
        <f t="shared" si="3"/>
        <v>-</v>
      </c>
      <c r="O6" s="35">
        <f t="shared" si="3"/>
        <v>61.77</v>
      </c>
      <c r="P6" s="35">
        <f t="shared" si="3"/>
        <v>69.2</v>
      </c>
      <c r="Q6" s="35">
        <f t="shared" si="3"/>
        <v>5387</v>
      </c>
      <c r="R6" s="35">
        <f t="shared" si="3"/>
        <v>70530</v>
      </c>
      <c r="S6" s="35">
        <f t="shared" si="3"/>
        <v>804.97</v>
      </c>
      <c r="T6" s="35">
        <f t="shared" si="3"/>
        <v>87.62</v>
      </c>
      <c r="U6" s="35">
        <f t="shared" si="3"/>
        <v>48634</v>
      </c>
      <c r="V6" s="35">
        <f t="shared" si="3"/>
        <v>204.16</v>
      </c>
      <c r="W6" s="35">
        <f t="shared" si="3"/>
        <v>238.22</v>
      </c>
      <c r="X6" s="36">
        <f>IF(X7="",NA(),X7)</f>
        <v>91.42</v>
      </c>
      <c r="Y6" s="36">
        <f t="shared" ref="Y6:AG6" si="4">IF(Y7="",NA(),Y7)</f>
        <v>90.21</v>
      </c>
      <c r="Z6" s="36">
        <f t="shared" si="4"/>
        <v>92.36</v>
      </c>
      <c r="AA6" s="36">
        <f t="shared" si="4"/>
        <v>101.73</v>
      </c>
      <c r="AB6" s="36">
        <f t="shared" si="4"/>
        <v>106.01</v>
      </c>
      <c r="AC6" s="36">
        <f t="shared" si="4"/>
        <v>108.24</v>
      </c>
      <c r="AD6" s="36">
        <f t="shared" si="4"/>
        <v>107.8</v>
      </c>
      <c r="AE6" s="36">
        <f t="shared" si="4"/>
        <v>109.04</v>
      </c>
      <c r="AF6" s="36">
        <f t="shared" si="4"/>
        <v>109.64</v>
      </c>
      <c r="AG6" s="36">
        <f t="shared" si="4"/>
        <v>110.95</v>
      </c>
      <c r="AH6" s="35" t="str">
        <f>IF(AH7="","",IF(AH7="-","【-】","【"&amp;SUBSTITUTE(TEXT(AH7,"#,##0.00"),"-","△")&amp;"】"))</f>
        <v>【114.35】</v>
      </c>
      <c r="AI6" s="36">
        <f>IF(AI7="",NA(),AI7)</f>
        <v>13.43</v>
      </c>
      <c r="AJ6" s="36">
        <f t="shared" ref="AJ6:AR6" si="5">IF(AJ7="",NA(),AJ7)</f>
        <v>26.47</v>
      </c>
      <c r="AK6" s="35">
        <f t="shared" si="5"/>
        <v>0</v>
      </c>
      <c r="AL6" s="35">
        <f t="shared" si="5"/>
        <v>0</v>
      </c>
      <c r="AM6" s="35">
        <f t="shared" si="5"/>
        <v>0</v>
      </c>
      <c r="AN6" s="36">
        <f t="shared" si="5"/>
        <v>4.46</v>
      </c>
      <c r="AO6" s="36">
        <f t="shared" si="5"/>
        <v>4.3899999999999997</v>
      </c>
      <c r="AP6" s="36">
        <f t="shared" si="5"/>
        <v>3.77</v>
      </c>
      <c r="AQ6" s="36">
        <f t="shared" si="5"/>
        <v>3.62</v>
      </c>
      <c r="AR6" s="36">
        <f t="shared" si="5"/>
        <v>3.91</v>
      </c>
      <c r="AS6" s="35" t="str">
        <f>IF(AS7="","",IF(AS7="-","【-】","【"&amp;SUBSTITUTE(TEXT(AS7,"#,##0.00"),"-","△")&amp;"】"))</f>
        <v>【0.79】</v>
      </c>
      <c r="AT6" s="36">
        <f>IF(AT7="",NA(),AT7)</f>
        <v>1486.66</v>
      </c>
      <c r="AU6" s="36">
        <f t="shared" ref="AU6:BC6" si="6">IF(AU7="",NA(),AU7)</f>
        <v>528.29999999999995</v>
      </c>
      <c r="AV6" s="36">
        <f t="shared" si="6"/>
        <v>277.70999999999998</v>
      </c>
      <c r="AW6" s="36">
        <f t="shared" si="6"/>
        <v>306.5</v>
      </c>
      <c r="AX6" s="36">
        <f t="shared" si="6"/>
        <v>341.74</v>
      </c>
      <c r="AY6" s="36">
        <f t="shared" si="6"/>
        <v>701</v>
      </c>
      <c r="AZ6" s="36">
        <f t="shared" si="6"/>
        <v>739.59</v>
      </c>
      <c r="BA6" s="36">
        <f t="shared" si="6"/>
        <v>382.09</v>
      </c>
      <c r="BB6" s="36">
        <f t="shared" si="6"/>
        <v>371.31</v>
      </c>
      <c r="BC6" s="36">
        <f t="shared" si="6"/>
        <v>377.63</v>
      </c>
      <c r="BD6" s="35" t="str">
        <f>IF(BD7="","",IF(BD7="-","【-】","【"&amp;SUBSTITUTE(TEXT(BD7,"#,##0.00"),"-","△")&amp;"】"))</f>
        <v>【262.87】</v>
      </c>
      <c r="BE6" s="36">
        <f>IF(BE7="",NA(),BE7)</f>
        <v>673.84</v>
      </c>
      <c r="BF6" s="36">
        <f t="shared" ref="BF6:BN6" si="7">IF(BF7="",NA(),BF7)</f>
        <v>642.70000000000005</v>
      </c>
      <c r="BG6" s="36">
        <f t="shared" si="7"/>
        <v>603.79999999999995</v>
      </c>
      <c r="BH6" s="36">
        <f t="shared" si="7"/>
        <v>515.24</v>
      </c>
      <c r="BI6" s="36">
        <f t="shared" si="7"/>
        <v>475.15</v>
      </c>
      <c r="BJ6" s="36">
        <f t="shared" si="7"/>
        <v>330.99</v>
      </c>
      <c r="BK6" s="36">
        <f t="shared" si="7"/>
        <v>324.08999999999997</v>
      </c>
      <c r="BL6" s="36">
        <f t="shared" si="7"/>
        <v>385.06</v>
      </c>
      <c r="BM6" s="36">
        <f t="shared" si="7"/>
        <v>373.09</v>
      </c>
      <c r="BN6" s="36">
        <f t="shared" si="7"/>
        <v>364.71</v>
      </c>
      <c r="BO6" s="35" t="str">
        <f>IF(BO7="","",IF(BO7="-","【-】","【"&amp;SUBSTITUTE(TEXT(BO7,"#,##0.00"),"-","△")&amp;"】"))</f>
        <v>【270.87】</v>
      </c>
      <c r="BP6" s="36">
        <f>IF(BP7="",NA(),BP7)</f>
        <v>85.52</v>
      </c>
      <c r="BQ6" s="36">
        <f t="shared" ref="BQ6:BY6" si="8">IF(BQ7="",NA(),BQ7)</f>
        <v>82.82</v>
      </c>
      <c r="BR6" s="36">
        <f t="shared" si="8"/>
        <v>85.94</v>
      </c>
      <c r="BS6" s="36">
        <f t="shared" si="8"/>
        <v>94.46</v>
      </c>
      <c r="BT6" s="36">
        <f t="shared" si="8"/>
        <v>96.8</v>
      </c>
      <c r="BU6" s="36">
        <f t="shared" si="8"/>
        <v>100.27</v>
      </c>
      <c r="BV6" s="36">
        <f t="shared" si="8"/>
        <v>99.46</v>
      </c>
      <c r="BW6" s="36">
        <f t="shared" si="8"/>
        <v>99.07</v>
      </c>
      <c r="BX6" s="36">
        <f t="shared" si="8"/>
        <v>99.99</v>
      </c>
      <c r="BY6" s="36">
        <f t="shared" si="8"/>
        <v>100.65</v>
      </c>
      <c r="BZ6" s="35" t="str">
        <f>IF(BZ7="","",IF(BZ7="-","【-】","【"&amp;SUBSTITUTE(TEXT(BZ7,"#,##0.00"),"-","△")&amp;"】"))</f>
        <v>【105.59】</v>
      </c>
      <c r="CA6" s="36">
        <f>IF(CA7="",NA(),CA7)</f>
        <v>288.66000000000003</v>
      </c>
      <c r="CB6" s="36">
        <f t="shared" ref="CB6:CJ6" si="9">IF(CB7="",NA(),CB7)</f>
        <v>302.08</v>
      </c>
      <c r="CC6" s="36">
        <f t="shared" si="9"/>
        <v>294.16000000000003</v>
      </c>
      <c r="CD6" s="36">
        <f t="shared" si="9"/>
        <v>299.11</v>
      </c>
      <c r="CE6" s="36">
        <f t="shared" si="9"/>
        <v>298.52</v>
      </c>
      <c r="CF6" s="36">
        <f t="shared" si="9"/>
        <v>169.62</v>
      </c>
      <c r="CG6" s="36">
        <f t="shared" si="9"/>
        <v>171.78</v>
      </c>
      <c r="CH6" s="36">
        <f t="shared" si="9"/>
        <v>173.03</v>
      </c>
      <c r="CI6" s="36">
        <f t="shared" si="9"/>
        <v>171.15</v>
      </c>
      <c r="CJ6" s="36">
        <f t="shared" si="9"/>
        <v>170.19</v>
      </c>
      <c r="CK6" s="35" t="str">
        <f>IF(CK7="","",IF(CK7="-","【-】","【"&amp;SUBSTITUTE(TEXT(CK7,"#,##0.00"),"-","△")&amp;"】"))</f>
        <v>【163.27】</v>
      </c>
      <c r="CL6" s="36">
        <f>IF(CL7="",NA(),CL7)</f>
        <v>52.89</v>
      </c>
      <c r="CM6" s="36">
        <f t="shared" ref="CM6:CU6" si="10">IF(CM7="",NA(),CM7)</f>
        <v>51.49</v>
      </c>
      <c r="CN6" s="36">
        <f t="shared" si="10"/>
        <v>50.83</v>
      </c>
      <c r="CO6" s="36">
        <f t="shared" si="10"/>
        <v>49.65</v>
      </c>
      <c r="CP6" s="36">
        <f t="shared" si="10"/>
        <v>49.71</v>
      </c>
      <c r="CQ6" s="36">
        <f t="shared" si="10"/>
        <v>59.88</v>
      </c>
      <c r="CR6" s="36">
        <f t="shared" si="10"/>
        <v>59.68</v>
      </c>
      <c r="CS6" s="36">
        <f t="shared" si="10"/>
        <v>58.58</v>
      </c>
      <c r="CT6" s="36">
        <f t="shared" si="10"/>
        <v>58.53</v>
      </c>
      <c r="CU6" s="36">
        <f t="shared" si="10"/>
        <v>59.01</v>
      </c>
      <c r="CV6" s="35" t="str">
        <f>IF(CV7="","",IF(CV7="-","【-】","【"&amp;SUBSTITUTE(TEXT(CV7,"#,##0.00"),"-","△")&amp;"】"))</f>
        <v>【59.94】</v>
      </c>
      <c r="CW6" s="36">
        <f>IF(CW7="",NA(),CW7)</f>
        <v>74.709999999999994</v>
      </c>
      <c r="CX6" s="36">
        <f t="shared" ref="CX6:DF6" si="11">IF(CX7="",NA(),CX7)</f>
        <v>75.25</v>
      </c>
      <c r="CY6" s="36">
        <f t="shared" si="11"/>
        <v>76.150000000000006</v>
      </c>
      <c r="CZ6" s="36">
        <f t="shared" si="11"/>
        <v>76.97</v>
      </c>
      <c r="DA6" s="36">
        <f t="shared" si="11"/>
        <v>76.81</v>
      </c>
      <c r="DB6" s="36">
        <f t="shared" si="11"/>
        <v>87.65</v>
      </c>
      <c r="DC6" s="36">
        <f t="shared" si="11"/>
        <v>87.63</v>
      </c>
      <c r="DD6" s="36">
        <f t="shared" si="11"/>
        <v>85.23</v>
      </c>
      <c r="DE6" s="36">
        <f t="shared" si="11"/>
        <v>85.26</v>
      </c>
      <c r="DF6" s="36">
        <f t="shared" si="11"/>
        <v>85.37</v>
      </c>
      <c r="DG6" s="35" t="str">
        <f>IF(DG7="","",IF(DG7="-","【-】","【"&amp;SUBSTITUTE(TEXT(DG7,"#,##0.00"),"-","△")&amp;"】"))</f>
        <v>【90.22】</v>
      </c>
      <c r="DH6" s="36">
        <f>IF(DH7="",NA(),DH7)</f>
        <v>29.47</v>
      </c>
      <c r="DI6" s="36">
        <f t="shared" ref="DI6:DQ6" si="12">IF(DI7="",NA(),DI7)</f>
        <v>30.86</v>
      </c>
      <c r="DJ6" s="36">
        <f t="shared" si="12"/>
        <v>38.549999999999997</v>
      </c>
      <c r="DK6" s="36">
        <f t="shared" si="12"/>
        <v>41.07</v>
      </c>
      <c r="DL6" s="36">
        <f t="shared" si="12"/>
        <v>43.37</v>
      </c>
      <c r="DM6" s="36">
        <f t="shared" si="12"/>
        <v>38.69</v>
      </c>
      <c r="DN6" s="36">
        <f t="shared" si="12"/>
        <v>39.65</v>
      </c>
      <c r="DO6" s="36">
        <f t="shared" si="12"/>
        <v>44.31</v>
      </c>
      <c r="DP6" s="36">
        <f t="shared" si="12"/>
        <v>45.75</v>
      </c>
      <c r="DQ6" s="36">
        <f t="shared" si="12"/>
        <v>46.9</v>
      </c>
      <c r="DR6" s="35" t="str">
        <f>IF(DR7="","",IF(DR7="-","【-】","【"&amp;SUBSTITUTE(TEXT(DR7,"#,##0.00"),"-","△")&amp;"】"))</f>
        <v>【47.91】</v>
      </c>
      <c r="DS6" s="36">
        <f>IF(DS7="",NA(),DS7)</f>
        <v>7.51</v>
      </c>
      <c r="DT6" s="36">
        <f t="shared" ref="DT6:EB6" si="13">IF(DT7="",NA(),DT7)</f>
        <v>7.59</v>
      </c>
      <c r="DU6" s="36">
        <f t="shared" si="13"/>
        <v>8.68</v>
      </c>
      <c r="DV6" s="36">
        <f t="shared" si="13"/>
        <v>11.39</v>
      </c>
      <c r="DW6" s="36">
        <f t="shared" si="13"/>
        <v>17.059999999999999</v>
      </c>
      <c r="DX6" s="36">
        <f t="shared" si="13"/>
        <v>8.4</v>
      </c>
      <c r="DY6" s="36">
        <f t="shared" si="13"/>
        <v>9.7100000000000009</v>
      </c>
      <c r="DZ6" s="36">
        <f t="shared" si="13"/>
        <v>10.09</v>
      </c>
      <c r="EA6" s="36">
        <f t="shared" si="13"/>
        <v>10.54</v>
      </c>
      <c r="EB6" s="36">
        <f t="shared" si="13"/>
        <v>12.03</v>
      </c>
      <c r="EC6" s="35" t="str">
        <f>IF(EC7="","",IF(EC7="-","【-】","【"&amp;SUBSTITUTE(TEXT(EC7,"#,##0.00"),"-","△")&amp;"】"))</f>
        <v>【15.00】</v>
      </c>
      <c r="ED6" s="36">
        <f>IF(ED7="",NA(),ED7)</f>
        <v>0.35</v>
      </c>
      <c r="EE6" s="36">
        <f t="shared" ref="EE6:EM6" si="14">IF(EE7="",NA(),EE7)</f>
        <v>0.85</v>
      </c>
      <c r="EF6" s="36">
        <f t="shared" si="14"/>
        <v>0.21</v>
      </c>
      <c r="EG6" s="36">
        <f t="shared" si="14"/>
        <v>0.17</v>
      </c>
      <c r="EH6" s="36">
        <f t="shared" si="14"/>
        <v>0.18</v>
      </c>
      <c r="EI6" s="36">
        <f t="shared" si="14"/>
        <v>0.78</v>
      </c>
      <c r="EJ6" s="36">
        <f t="shared" si="14"/>
        <v>0.83</v>
      </c>
      <c r="EK6" s="36">
        <f t="shared" si="14"/>
        <v>0.6</v>
      </c>
      <c r="EL6" s="36">
        <f t="shared" si="14"/>
        <v>0.56000000000000005</v>
      </c>
      <c r="EM6" s="36">
        <f t="shared" si="14"/>
        <v>0.61</v>
      </c>
      <c r="EN6" s="35" t="str">
        <f>IF(EN7="","",IF(EN7="-","【-】","【"&amp;SUBSTITUTE(TEXT(EN7,"#,##0.00"),"-","△")&amp;"】"))</f>
        <v>【0.76】</v>
      </c>
    </row>
    <row r="7" spans="1:144" s="37" customFormat="1">
      <c r="A7" s="29"/>
      <c r="B7" s="38">
        <v>2016</v>
      </c>
      <c r="C7" s="38">
        <v>42137</v>
      </c>
      <c r="D7" s="38">
        <v>46</v>
      </c>
      <c r="E7" s="38">
        <v>1</v>
      </c>
      <c r="F7" s="38">
        <v>0</v>
      </c>
      <c r="G7" s="38">
        <v>1</v>
      </c>
      <c r="H7" s="38" t="s">
        <v>105</v>
      </c>
      <c r="I7" s="38" t="s">
        <v>106</v>
      </c>
      <c r="J7" s="38" t="s">
        <v>107</v>
      </c>
      <c r="K7" s="38" t="s">
        <v>108</v>
      </c>
      <c r="L7" s="38" t="s">
        <v>109</v>
      </c>
      <c r="M7" s="38"/>
      <c r="N7" s="39" t="s">
        <v>110</v>
      </c>
      <c r="O7" s="39">
        <v>61.77</v>
      </c>
      <c r="P7" s="39">
        <v>69.2</v>
      </c>
      <c r="Q7" s="39">
        <v>5387</v>
      </c>
      <c r="R7" s="39">
        <v>70530</v>
      </c>
      <c r="S7" s="39">
        <v>804.97</v>
      </c>
      <c r="T7" s="39">
        <v>87.62</v>
      </c>
      <c r="U7" s="39">
        <v>48634</v>
      </c>
      <c r="V7" s="39">
        <v>204.16</v>
      </c>
      <c r="W7" s="39">
        <v>238.22</v>
      </c>
      <c r="X7" s="39">
        <v>91.42</v>
      </c>
      <c r="Y7" s="39">
        <v>90.21</v>
      </c>
      <c r="Z7" s="39">
        <v>92.36</v>
      </c>
      <c r="AA7" s="39">
        <v>101.73</v>
      </c>
      <c r="AB7" s="39">
        <v>106.01</v>
      </c>
      <c r="AC7" s="39">
        <v>108.24</v>
      </c>
      <c r="AD7" s="39">
        <v>107.8</v>
      </c>
      <c r="AE7" s="39">
        <v>109.04</v>
      </c>
      <c r="AF7" s="39">
        <v>109.64</v>
      </c>
      <c r="AG7" s="39">
        <v>110.95</v>
      </c>
      <c r="AH7" s="39">
        <v>114.35</v>
      </c>
      <c r="AI7" s="39">
        <v>13.43</v>
      </c>
      <c r="AJ7" s="39">
        <v>26.47</v>
      </c>
      <c r="AK7" s="39">
        <v>0</v>
      </c>
      <c r="AL7" s="39">
        <v>0</v>
      </c>
      <c r="AM7" s="39">
        <v>0</v>
      </c>
      <c r="AN7" s="39">
        <v>4.46</v>
      </c>
      <c r="AO7" s="39">
        <v>4.3899999999999997</v>
      </c>
      <c r="AP7" s="39">
        <v>3.77</v>
      </c>
      <c r="AQ7" s="39">
        <v>3.62</v>
      </c>
      <c r="AR7" s="39">
        <v>3.91</v>
      </c>
      <c r="AS7" s="39">
        <v>0.79</v>
      </c>
      <c r="AT7" s="39">
        <v>1486.66</v>
      </c>
      <c r="AU7" s="39">
        <v>528.29999999999995</v>
      </c>
      <c r="AV7" s="39">
        <v>277.70999999999998</v>
      </c>
      <c r="AW7" s="39">
        <v>306.5</v>
      </c>
      <c r="AX7" s="39">
        <v>341.74</v>
      </c>
      <c r="AY7" s="39">
        <v>701</v>
      </c>
      <c r="AZ7" s="39">
        <v>739.59</v>
      </c>
      <c r="BA7" s="39">
        <v>382.09</v>
      </c>
      <c r="BB7" s="39">
        <v>371.31</v>
      </c>
      <c r="BC7" s="39">
        <v>377.63</v>
      </c>
      <c r="BD7" s="39">
        <v>262.87</v>
      </c>
      <c r="BE7" s="39">
        <v>673.84</v>
      </c>
      <c r="BF7" s="39">
        <v>642.70000000000005</v>
      </c>
      <c r="BG7" s="39">
        <v>603.79999999999995</v>
      </c>
      <c r="BH7" s="39">
        <v>515.24</v>
      </c>
      <c r="BI7" s="39">
        <v>475.15</v>
      </c>
      <c r="BJ7" s="39">
        <v>330.99</v>
      </c>
      <c r="BK7" s="39">
        <v>324.08999999999997</v>
      </c>
      <c r="BL7" s="39">
        <v>385.06</v>
      </c>
      <c r="BM7" s="39">
        <v>373.09</v>
      </c>
      <c r="BN7" s="39">
        <v>364.71</v>
      </c>
      <c r="BO7" s="39">
        <v>270.87</v>
      </c>
      <c r="BP7" s="39">
        <v>85.52</v>
      </c>
      <c r="BQ7" s="39">
        <v>82.82</v>
      </c>
      <c r="BR7" s="39">
        <v>85.94</v>
      </c>
      <c r="BS7" s="39">
        <v>94.46</v>
      </c>
      <c r="BT7" s="39">
        <v>96.8</v>
      </c>
      <c r="BU7" s="39">
        <v>100.27</v>
      </c>
      <c r="BV7" s="39">
        <v>99.46</v>
      </c>
      <c r="BW7" s="39">
        <v>99.07</v>
      </c>
      <c r="BX7" s="39">
        <v>99.99</v>
      </c>
      <c r="BY7" s="39">
        <v>100.65</v>
      </c>
      <c r="BZ7" s="39">
        <v>105.59</v>
      </c>
      <c r="CA7" s="39">
        <v>288.66000000000003</v>
      </c>
      <c r="CB7" s="39">
        <v>302.08</v>
      </c>
      <c r="CC7" s="39">
        <v>294.16000000000003</v>
      </c>
      <c r="CD7" s="39">
        <v>299.11</v>
      </c>
      <c r="CE7" s="39">
        <v>298.52</v>
      </c>
      <c r="CF7" s="39">
        <v>169.62</v>
      </c>
      <c r="CG7" s="39">
        <v>171.78</v>
      </c>
      <c r="CH7" s="39">
        <v>173.03</v>
      </c>
      <c r="CI7" s="39">
        <v>171.15</v>
      </c>
      <c r="CJ7" s="39">
        <v>170.19</v>
      </c>
      <c r="CK7" s="39">
        <v>163.27000000000001</v>
      </c>
      <c r="CL7" s="39">
        <v>52.89</v>
      </c>
      <c r="CM7" s="39">
        <v>51.49</v>
      </c>
      <c r="CN7" s="39">
        <v>50.83</v>
      </c>
      <c r="CO7" s="39">
        <v>49.65</v>
      </c>
      <c r="CP7" s="39">
        <v>49.71</v>
      </c>
      <c r="CQ7" s="39">
        <v>59.88</v>
      </c>
      <c r="CR7" s="39">
        <v>59.68</v>
      </c>
      <c r="CS7" s="39">
        <v>58.58</v>
      </c>
      <c r="CT7" s="39">
        <v>58.53</v>
      </c>
      <c r="CU7" s="39">
        <v>59.01</v>
      </c>
      <c r="CV7" s="39">
        <v>59.94</v>
      </c>
      <c r="CW7" s="39">
        <v>74.709999999999994</v>
      </c>
      <c r="CX7" s="39">
        <v>75.25</v>
      </c>
      <c r="CY7" s="39">
        <v>76.150000000000006</v>
      </c>
      <c r="CZ7" s="39">
        <v>76.97</v>
      </c>
      <c r="DA7" s="39">
        <v>76.81</v>
      </c>
      <c r="DB7" s="39">
        <v>87.65</v>
      </c>
      <c r="DC7" s="39">
        <v>87.63</v>
      </c>
      <c r="DD7" s="39">
        <v>85.23</v>
      </c>
      <c r="DE7" s="39">
        <v>85.26</v>
      </c>
      <c r="DF7" s="39">
        <v>85.37</v>
      </c>
      <c r="DG7" s="39">
        <v>90.22</v>
      </c>
      <c r="DH7" s="39">
        <v>29.47</v>
      </c>
      <c r="DI7" s="39">
        <v>30.86</v>
      </c>
      <c r="DJ7" s="39">
        <v>38.549999999999997</v>
      </c>
      <c r="DK7" s="39">
        <v>41.07</v>
      </c>
      <c r="DL7" s="39">
        <v>43.37</v>
      </c>
      <c r="DM7" s="39">
        <v>38.69</v>
      </c>
      <c r="DN7" s="39">
        <v>39.65</v>
      </c>
      <c r="DO7" s="39">
        <v>44.31</v>
      </c>
      <c r="DP7" s="39">
        <v>45.75</v>
      </c>
      <c r="DQ7" s="39">
        <v>46.9</v>
      </c>
      <c r="DR7" s="39">
        <v>47.91</v>
      </c>
      <c r="DS7" s="39">
        <v>7.51</v>
      </c>
      <c r="DT7" s="39">
        <v>7.59</v>
      </c>
      <c r="DU7" s="39">
        <v>8.68</v>
      </c>
      <c r="DV7" s="39">
        <v>11.39</v>
      </c>
      <c r="DW7" s="39">
        <v>17.059999999999999</v>
      </c>
      <c r="DX7" s="39">
        <v>8.4</v>
      </c>
      <c r="DY7" s="39">
        <v>9.7100000000000009</v>
      </c>
      <c r="DZ7" s="39">
        <v>10.09</v>
      </c>
      <c r="EA7" s="39">
        <v>10.54</v>
      </c>
      <c r="EB7" s="39">
        <v>12.03</v>
      </c>
      <c r="EC7" s="39">
        <v>15</v>
      </c>
      <c r="ED7" s="39">
        <v>0.35</v>
      </c>
      <c r="EE7" s="39">
        <v>0.85</v>
      </c>
      <c r="EF7" s="39">
        <v>0.21</v>
      </c>
      <c r="EG7" s="39">
        <v>0.17</v>
      </c>
      <c r="EH7" s="39">
        <v>0.18</v>
      </c>
      <c r="EI7" s="39">
        <v>0.78</v>
      </c>
      <c r="EJ7" s="39">
        <v>0.83</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洋紀</cp:lastModifiedBy>
  <cp:lastPrinted>2018-02-07T05:40:30Z</cp:lastPrinted>
  <dcterms:created xsi:type="dcterms:W3CDTF">2017-12-25T01:21:41Z</dcterms:created>
  <dcterms:modified xsi:type="dcterms:W3CDTF">2018-02-07T06:03:58Z</dcterms:modified>
  <cp:category/>
</cp:coreProperties>
</file>