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20.33.17\市町村課共通\50財務\02公営企業会計\01_決算状況調査\①全般\H29実施・公営企業決算統計関係\22 経営比較分析表\03 市町村等回答\10 登米市★\03確定\"/>
    </mc:Choice>
  </mc:AlternateContent>
  <workbookProtection workbookPassword="B319" lockStructure="1"/>
  <bookViews>
    <workbookView xWindow="0" yWindow="0" windowWidth="20490" windowHeight="7530"/>
  </bookViews>
  <sheets>
    <sheet name="法非適用_下水道事業" sheetId="4" r:id="rId1"/>
    <sheet name="データ" sheetId="5" state="hidden" r:id="rId2"/>
  </sheets>
  <calcPr calcId="162913"/>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T6" i="5"/>
  <c r="AT8" i="4" s="1"/>
  <c r="S6" i="5"/>
  <c r="R6" i="5"/>
  <c r="AD10" i="4" s="1"/>
  <c r="Q6" i="5"/>
  <c r="P6" i="5"/>
  <c r="P10" i="4" s="1"/>
  <c r="O6" i="5"/>
  <c r="N6" i="5"/>
  <c r="B10" i="4" s="1"/>
  <c r="M6" i="5"/>
  <c r="L6" i="5"/>
  <c r="W8" i="4" s="1"/>
  <c r="K6" i="5"/>
  <c r="J6" i="5"/>
  <c r="I8" i="4" s="1"/>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T10" i="4"/>
  <c r="W10" i="4"/>
  <c r="I10" i="4"/>
  <c r="BB8" i="4"/>
  <c r="AL8" i="4"/>
  <c r="P8" i="4"/>
  <c r="B8" i="4"/>
  <c r="C10" i="5" l="1"/>
  <c r="D10" i="5"/>
  <c r="E10" i="5"/>
  <c r="B10" i="5"/>
</calcChain>
</file>

<file path=xl/sharedStrings.xml><?xml version="1.0" encoding="utf-8"?>
<sst xmlns="http://schemas.openxmlformats.org/spreadsheetml/2006/main" count="251" uniqueCount="126">
  <si>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</si>
  <si>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</si>
  <si>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</si>
  <si>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</si>
  <si>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</si>
  <si>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</si>
  <si>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</si>
  <si>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</si>
  <si>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</si>
  <si>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</si>
  <si>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</si>
  <si>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</si>
  <si>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</si>
  <si>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</si>
  <si>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</si>
  <si>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</si>
  <si>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</si>
  <si>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</si>
  <si>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</si>
  <si>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</si>
  <si>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</si>
  <si>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</si>
  <si>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</si>
  <si>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</si>
  <si>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</si>
  <si>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</si>
  <si>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</si>
  <si>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</si>
  <si>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</si>
  <si>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</si>
  <si>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</si>
  <si>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</si>
  <si>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</si>
  <si>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</si>
  <si>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</si>
  <si>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</si>
  <si>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</si>
  <si>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</si>
  <si>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</si>
  <si>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</si>
  <si>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</si>
  <si>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</si>
  <si>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</si>
  <si>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</si>
  <si>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</si>
  <si>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</si>
  <si>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</si>
  <si>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</si>
  <si>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</si>
  <si>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</si>
  <si>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</si>
  <si>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</si>
  <si>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</si>
  <si>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</si>
  <si>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</si>
  <si>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</si>
  <si>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</si>
  <si>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</si>
  <si>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</si>
  <si>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</si>
  <si>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</si>
  <si>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</si>
  <si>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</si>
  <si>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</si>
  <si>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</si>
  <si>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</si>
  <si>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</si>
  <si>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</si>
  <si>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</si>
  <si>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</si>
  <si>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</si>
  <si>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</si>
  <si>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</si>
  <si>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</si>
  <si>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</si>
  <si>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</si>
  <si>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</si>
  <si>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</si>
  <si>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</si>
  <si>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</si>
  <si>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</si>
  <si>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</si>
  <si>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</si>
  <si>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</si>
  <si>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</si>
  <si>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</si>
  <si>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</si>
  <si>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</si>
  <si>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</si>
  <si>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</si>
  <si>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</si>
  <si>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</si>
  <si>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</si>
  <si>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</si>
  <si>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</si>
  <si>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</si>
  <si>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</si>
  <si>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</si>
  <si>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</si>
  <si>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</si>
  <si>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</si>
  <si>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</si>
  <si>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</si>
  <si>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</si>
  <si>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</si>
  <si>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</si>
  <si>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</si>
  <si>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</si>
  <si>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</si>
  <si>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</si>
  <si>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宮城県　登米市</t>
  </si>
  <si>
    <t>法非適用</t>
  </si>
  <si>
    <t>下水道事業</t>
  </si>
  <si>
    <t>特定地域生活排水処理</t>
  </si>
  <si>
    <t>K3</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</si>
  <si>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</si>
  <si>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</si>
  <si>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</si>
  <si>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</si>
  <si>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</si>
  <si>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</si>
  <si>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</si>
  <si>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・浄化槽事業のため、管渠の改善は該当しません。</t>
    <rPh sb="1" eb="4">
      <t>ジョウカソウ</t>
    </rPh>
    <rPh sb="4" eb="6">
      <t>ジギョウ</t>
    </rPh>
    <rPh sb="10" eb="11">
      <t>クダ</t>
    </rPh>
    <rPh sb="11" eb="12">
      <t>キョ</t>
    </rPh>
    <rPh sb="13" eb="15">
      <t>カイゼン</t>
    </rPh>
    <rPh sb="16" eb="18">
      <t>ガイトウ</t>
    </rPh>
    <phoneticPr fontId="7"/>
  </si>
  <si>
    <t>　登米市の特定地域生活排水処理整備は、平成14年度より迫町で着手し、Ｈ28年度からは100基程度を整備していますが、上記分析のとおり、浄化槽施設は設置コストは低いものの、管理コストが使用料を上回る状況となっています。今後も維持管理費等の縮減に努めて、持続的な下水道サービスを提供できるよう取り組ん行きます。併せて、現行使用料体系と施設管理費等を分析しながら、適正な時機における使用料の改定に向けても検討して行きます。</t>
    <rPh sb="1" eb="4">
      <t>トメシ</t>
    </rPh>
    <rPh sb="5" eb="7">
      <t>トクテイ</t>
    </rPh>
    <rPh sb="7" eb="9">
      <t>チイキ</t>
    </rPh>
    <rPh sb="9" eb="11">
      <t>セイカツ</t>
    </rPh>
    <rPh sb="11" eb="13">
      <t>ハイスイ</t>
    </rPh>
    <rPh sb="13" eb="15">
      <t>ショリ</t>
    </rPh>
    <rPh sb="15" eb="17">
      <t>セイビ</t>
    </rPh>
    <rPh sb="19" eb="21">
      <t>ヘイセイ</t>
    </rPh>
    <rPh sb="23" eb="25">
      <t>ネンド</t>
    </rPh>
    <rPh sb="27" eb="28">
      <t>ハサマ</t>
    </rPh>
    <rPh sb="28" eb="29">
      <t>マチ</t>
    </rPh>
    <rPh sb="30" eb="32">
      <t>チャクシュ</t>
    </rPh>
    <rPh sb="37" eb="39">
      <t>ネンド</t>
    </rPh>
    <rPh sb="45" eb="46">
      <t>キ</t>
    </rPh>
    <rPh sb="46" eb="48">
      <t>テイド</t>
    </rPh>
    <rPh sb="49" eb="51">
      <t>セイビ</t>
    </rPh>
    <rPh sb="58" eb="60">
      <t>ジョウキ</t>
    </rPh>
    <rPh sb="60" eb="62">
      <t>ブンセキ</t>
    </rPh>
    <rPh sb="67" eb="70">
      <t>ジョウカソウ</t>
    </rPh>
    <rPh sb="70" eb="72">
      <t>シセツ</t>
    </rPh>
    <rPh sb="73" eb="75">
      <t>セッチ</t>
    </rPh>
    <rPh sb="79" eb="80">
      <t>ヒク</t>
    </rPh>
    <rPh sb="85" eb="87">
      <t>カンリ</t>
    </rPh>
    <rPh sb="91" eb="94">
      <t>シヨウリョウ</t>
    </rPh>
    <rPh sb="95" eb="97">
      <t>ウワマワ</t>
    </rPh>
    <rPh sb="98" eb="100">
      <t>ジョウキョウ</t>
    </rPh>
    <rPh sb="108" eb="110">
      <t>コンゴ</t>
    </rPh>
    <rPh sb="111" eb="113">
      <t>イジ</t>
    </rPh>
    <rPh sb="113" eb="116">
      <t>カンリヒ</t>
    </rPh>
    <rPh sb="116" eb="117">
      <t>トウ</t>
    </rPh>
    <rPh sb="118" eb="120">
      <t>シュクゲン</t>
    </rPh>
    <rPh sb="121" eb="122">
      <t>ツト</t>
    </rPh>
    <rPh sb="125" eb="128">
      <t>ジゾクテキ</t>
    </rPh>
    <rPh sb="129" eb="131">
      <t>ゲスイ</t>
    </rPh>
    <rPh sb="131" eb="132">
      <t>ドウ</t>
    </rPh>
    <rPh sb="137" eb="139">
      <t>テイキョウ</t>
    </rPh>
    <rPh sb="144" eb="145">
      <t>ト</t>
    </rPh>
    <rPh sb="146" eb="147">
      <t>ク</t>
    </rPh>
    <rPh sb="148" eb="149">
      <t>イ</t>
    </rPh>
    <rPh sb="153" eb="154">
      <t>アワ</t>
    </rPh>
    <rPh sb="157" eb="159">
      <t>ゲンコウ</t>
    </rPh>
    <rPh sb="159" eb="162">
      <t>シヨウリョウ</t>
    </rPh>
    <rPh sb="162" eb="164">
      <t>タイケイ</t>
    </rPh>
    <rPh sb="165" eb="167">
      <t>シセツ</t>
    </rPh>
    <rPh sb="167" eb="169">
      <t>カンリ</t>
    </rPh>
    <rPh sb="169" eb="170">
      <t>ヒ</t>
    </rPh>
    <rPh sb="170" eb="171">
      <t>トウ</t>
    </rPh>
    <rPh sb="172" eb="174">
      <t>ブンセキ</t>
    </rPh>
    <rPh sb="179" eb="181">
      <t>テキセイ</t>
    </rPh>
    <rPh sb="182" eb="184">
      <t>ジキ</t>
    </rPh>
    <rPh sb="199" eb="201">
      <t>ケントウ</t>
    </rPh>
    <phoneticPr fontId="7"/>
  </si>
  <si>
    <t>①収益的収支比率
　・前年度と比べ2.03％改善していますが、毎年の整備により、地方債償還金が年々増額となっていることから、単年度収支が100％未満で推移しています。
④企業債残高対事業規模比率
　・前年度と比べ下回っており、類似団体に比較しても比率が下がっています。
⑤経費回収率　⑥汚水処理原価
　・維持管理費用を使用料で賄えていない状況であり、汚水処理原価も他類似団体を上回る状況となっています。
⑦施設利用率
　・人口減少や節水器具の普及等により１世帯当りの上水道使用水量は減少傾向にあることから、利用率も0.31％しか伸びず、類似団体より施設利用率が下回っています。
⑧水洗化率
　・登米市では、排水設備工事申請と浄化槽設置申請を同時に提出することで浄化槽設置工事を実施しているため、水洗化率は100％となっています。
　総合的な分析において、各比率が前年度と同程度で推移していますが、今後は、類似団体の比率までまで改善するよう、更なる維持管理費の縮減等に努める必要があると考えます。</t>
    <rPh sb="1" eb="4">
      <t>シュウエキテキ</t>
    </rPh>
    <rPh sb="4" eb="6">
      <t>シュウシ</t>
    </rPh>
    <rPh sb="6" eb="8">
      <t>ヒリツ</t>
    </rPh>
    <rPh sb="11" eb="14">
      <t>ゼンネンド</t>
    </rPh>
    <rPh sb="15" eb="16">
      <t>クラ</t>
    </rPh>
    <rPh sb="22" eb="24">
      <t>カイゼン</t>
    </rPh>
    <rPh sb="31" eb="33">
      <t>マイトシ</t>
    </rPh>
    <rPh sb="34" eb="36">
      <t>セイビ</t>
    </rPh>
    <rPh sb="40" eb="43">
      <t>チホウサイ</t>
    </rPh>
    <rPh sb="47" eb="49">
      <t>ネンネン</t>
    </rPh>
    <rPh sb="49" eb="51">
      <t>ゾウガク</t>
    </rPh>
    <rPh sb="62" eb="65">
      <t>タンネンド</t>
    </rPh>
    <rPh sb="65" eb="67">
      <t>シュウシ</t>
    </rPh>
    <rPh sb="72" eb="74">
      <t>ミマン</t>
    </rPh>
    <rPh sb="75" eb="77">
      <t>スイイ</t>
    </rPh>
    <rPh sb="85" eb="87">
      <t>キギョウ</t>
    </rPh>
    <rPh sb="87" eb="88">
      <t>サイ</t>
    </rPh>
    <rPh sb="88" eb="90">
      <t>ザンダカ</t>
    </rPh>
    <rPh sb="90" eb="91">
      <t>タイ</t>
    </rPh>
    <rPh sb="91" eb="93">
      <t>ジギョウ</t>
    </rPh>
    <rPh sb="93" eb="95">
      <t>キボ</t>
    </rPh>
    <rPh sb="95" eb="97">
      <t>ヒリツ</t>
    </rPh>
    <rPh sb="100" eb="103">
      <t>ゼンネンド</t>
    </rPh>
    <rPh sb="104" eb="105">
      <t>クラ</t>
    </rPh>
    <rPh sb="106" eb="108">
      <t>シタマワ</t>
    </rPh>
    <rPh sb="113" eb="115">
      <t>ルイジ</t>
    </rPh>
    <rPh sb="115" eb="117">
      <t>ダンタイ</t>
    </rPh>
    <rPh sb="118" eb="120">
      <t>ヒカク</t>
    </rPh>
    <rPh sb="123" eb="125">
      <t>ヒリツ</t>
    </rPh>
    <rPh sb="126" eb="127">
      <t>サ</t>
    </rPh>
    <rPh sb="136" eb="138">
      <t>ケイヒ</t>
    </rPh>
    <rPh sb="138" eb="140">
      <t>カイシュウ</t>
    </rPh>
    <rPh sb="140" eb="141">
      <t>リツ</t>
    </rPh>
    <rPh sb="143" eb="145">
      <t>オスイ</t>
    </rPh>
    <rPh sb="145" eb="147">
      <t>ショリ</t>
    </rPh>
    <rPh sb="147" eb="149">
      <t>ゲンカ</t>
    </rPh>
    <rPh sb="152" eb="154">
      <t>イジ</t>
    </rPh>
    <rPh sb="154" eb="156">
      <t>カンリ</t>
    </rPh>
    <rPh sb="156" eb="158">
      <t>ヒヨウ</t>
    </rPh>
    <rPh sb="159" eb="162">
      <t>シヨウリョウ</t>
    </rPh>
    <rPh sb="163" eb="164">
      <t>マカナ</t>
    </rPh>
    <rPh sb="169" eb="171">
      <t>ジョウキョウ</t>
    </rPh>
    <rPh sb="175" eb="177">
      <t>オスイ</t>
    </rPh>
    <rPh sb="177" eb="179">
      <t>ショリ</t>
    </rPh>
    <rPh sb="179" eb="181">
      <t>ゲンカ</t>
    </rPh>
    <rPh sb="182" eb="183">
      <t>タ</t>
    </rPh>
    <rPh sb="183" eb="185">
      <t>ルイジ</t>
    </rPh>
    <rPh sb="185" eb="187">
      <t>ダンタイ</t>
    </rPh>
    <rPh sb="188" eb="190">
      <t>ウワマワ</t>
    </rPh>
    <rPh sb="191" eb="193">
      <t>ジョウキョウ</t>
    </rPh>
    <rPh sb="203" eb="205">
      <t>シセツ</t>
    </rPh>
    <rPh sb="205" eb="208">
      <t>リヨウリツ</t>
    </rPh>
    <rPh sb="211" eb="213">
      <t>ジンコウ</t>
    </rPh>
    <rPh sb="213" eb="215">
      <t>ゲンショウ</t>
    </rPh>
    <rPh sb="216" eb="218">
      <t>セッスイ</t>
    </rPh>
    <rPh sb="218" eb="220">
      <t>キグ</t>
    </rPh>
    <rPh sb="221" eb="223">
      <t>フキュウ</t>
    </rPh>
    <rPh sb="223" eb="224">
      <t>トウ</t>
    </rPh>
    <rPh sb="228" eb="230">
      <t>セタイ</t>
    </rPh>
    <rPh sb="230" eb="231">
      <t>アタ</t>
    </rPh>
    <rPh sb="233" eb="236">
      <t>ジョウスイドウ</t>
    </rPh>
    <rPh sb="236" eb="238">
      <t>シヨウ</t>
    </rPh>
    <rPh sb="238" eb="240">
      <t>スイリョウ</t>
    </rPh>
    <rPh sb="241" eb="243">
      <t>ゲンショウ</t>
    </rPh>
    <rPh sb="243" eb="245">
      <t>ケイコウ</t>
    </rPh>
    <rPh sb="253" eb="256">
      <t>リヨウリツ</t>
    </rPh>
    <rPh sb="264" eb="265">
      <t>ノ</t>
    </rPh>
    <rPh sb="268" eb="270">
      <t>ルイジ</t>
    </rPh>
    <rPh sb="270" eb="272">
      <t>ダンタイ</t>
    </rPh>
    <rPh sb="274" eb="276">
      <t>シセツ</t>
    </rPh>
    <rPh sb="276" eb="279">
      <t>リヨウリツ</t>
    </rPh>
    <rPh sb="280" eb="282">
      <t>シタマワ</t>
    </rPh>
    <rPh sb="290" eb="292">
      <t>スイセン</t>
    </rPh>
    <rPh sb="292" eb="293">
      <t>カ</t>
    </rPh>
    <rPh sb="293" eb="294">
      <t>リツ</t>
    </rPh>
    <rPh sb="297" eb="300">
      <t>トメシ</t>
    </rPh>
    <rPh sb="303" eb="305">
      <t>ハイスイ</t>
    </rPh>
    <rPh sb="305" eb="307">
      <t>セツビ</t>
    </rPh>
    <rPh sb="307" eb="309">
      <t>コウジ</t>
    </rPh>
    <rPh sb="309" eb="311">
      <t>シンセイ</t>
    </rPh>
    <rPh sb="312" eb="315">
      <t>ジョウカソウ</t>
    </rPh>
    <rPh sb="315" eb="317">
      <t>セッチ</t>
    </rPh>
    <rPh sb="317" eb="319">
      <t>シンセイ</t>
    </rPh>
    <rPh sb="320" eb="322">
      <t>ドウジ</t>
    </rPh>
    <rPh sb="323" eb="325">
      <t>テイシュツ</t>
    </rPh>
    <rPh sb="330" eb="332">
      <t>ジョウカ</t>
    </rPh>
    <rPh sb="332" eb="333">
      <t>ソウ</t>
    </rPh>
    <rPh sb="333" eb="335">
      <t>セッチ</t>
    </rPh>
    <rPh sb="335" eb="337">
      <t>コウジ</t>
    </rPh>
    <rPh sb="338" eb="340">
      <t>ジッシ</t>
    </rPh>
    <rPh sb="347" eb="349">
      <t>スイセン</t>
    </rPh>
    <rPh sb="349" eb="350">
      <t>カ</t>
    </rPh>
    <rPh sb="350" eb="351">
      <t>リツ</t>
    </rPh>
    <rPh sb="367" eb="370">
      <t>ソウゴウテキ</t>
    </rPh>
    <rPh sb="371" eb="373">
      <t>ブンセキ</t>
    </rPh>
    <rPh sb="378" eb="379">
      <t>カク</t>
    </rPh>
    <rPh sb="379" eb="381">
      <t>ヒリツ</t>
    </rPh>
    <rPh sb="382" eb="385">
      <t>ゼンネンド</t>
    </rPh>
    <rPh sb="386" eb="389">
      <t>ドウテイド</t>
    </rPh>
    <rPh sb="390" eb="392">
      <t>スイイ</t>
    </rPh>
    <rPh sb="399" eb="401">
      <t>コンゴ</t>
    </rPh>
    <rPh sb="403" eb="405">
      <t>ルイジ</t>
    </rPh>
    <rPh sb="405" eb="407">
      <t>ダンタイ</t>
    </rPh>
    <rPh sb="408" eb="410">
      <t>ヒリツ</t>
    </rPh>
    <rPh sb="414" eb="416">
      <t>カイゼン</t>
    </rPh>
    <rPh sb="421" eb="422">
      <t>サラ</t>
    </rPh>
    <rPh sb="424" eb="426">
      <t>イジ</t>
    </rPh>
    <rPh sb="426" eb="428">
      <t>カンリ</t>
    </rPh>
    <rPh sb="428" eb="429">
      <t>ヒ</t>
    </rPh>
    <rPh sb="430" eb="432">
      <t>シュクゲン</t>
    </rPh>
    <rPh sb="432" eb="433">
      <t>トウ</t>
    </rPh>
    <rPh sb="434" eb="435">
      <t>ツト</t>
    </rPh>
    <rPh sb="437" eb="439">
      <t>ヒツヨウ</t>
    </rPh>
    <rPh sb="443" eb="444">
      <t>カンガ</t>
    </rPh>
    <phoneticPr fontId="7"/>
  </si>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</sst>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xf numFmtId="0" fontId="18" fillId="0" borderId="2" xfId="1" applyNumberFormat="1" applyFont="1" applyBorder="1" applyAlignment="1" applyProtection="1">
      <alignment horizontal="center" vertical="center"/>
      <protection locked="0"/>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950-4AA1-8582-7F107EECDC13}"/>
            </c:ext>
          </c:extLst>
        </c:ser>
        <c:dLbls>
          <c:showLegendKey val="0"/>
          <c:showVal val="0"/>
          <c:showCatName val="0"/>
          <c:showSerName val="0"/>
          <c:showPercent val="0"/>
          <c:showBubbleSize val="0"/>
        </c:dLbls>
        <c:gapWidth val="150"/>
        <c:axId val="70597632"/>
        <c:axId val="70608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A950-4AA1-8582-7F107EECDC13}"/>
            </c:ext>
          </c:extLst>
        </c:ser>
        <c:dLbls>
          <c:showLegendKey val="0"/>
          <c:showVal val="0"/>
          <c:showCatName val="0"/>
          <c:showSerName val="0"/>
          <c:showPercent val="0"/>
          <c:showBubbleSize val="0"/>
        </c:dLbls>
        <c:marker val="1"/>
        <c:smooth val="0"/>
        <c:axId val="70597632"/>
        <c:axId val="70608000"/>
      </c:lineChart>
      <c:dateAx>
        <c:axId val="70597632"/>
        <c:scaling>
          <c:orientation val="minMax"/>
        </c:scaling>
        <c:delete val="1"/>
        <c:axPos val="b"/>
        <c:numFmt formatCode="ge" sourceLinked="1"/>
        <c:majorTickMark val="none"/>
        <c:minorTickMark val="none"/>
        <c:tickLblPos val="none"/>
        <c:crossAx val="70608000"/>
        <c:crosses val="autoZero"/>
        <c:auto val="1"/>
        <c:lblOffset val="100"/>
        <c:baseTimeUnit val="years"/>
      </c:dateAx>
      <c:valAx>
        <c:axId val="70608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0597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101.21</c:v>
                </c:pt>
                <c:pt idx="1">
                  <c:v>108.02</c:v>
                </c:pt>
                <c:pt idx="2">
                  <c:v>94.45</c:v>
                </c:pt>
                <c:pt idx="3">
                  <c:v>93.56</c:v>
                </c:pt>
                <c:pt idx="4">
                  <c:v>95.59</c:v>
                </c:pt>
              </c:numCache>
            </c:numRef>
          </c:val>
          <c:extLst>
            <c:ext xmlns:c16="http://schemas.microsoft.com/office/drawing/2014/chart" uri="{C3380CC4-5D6E-409C-BE32-E72D297353CC}">
              <c16:uniqueId val="{00000000-82CA-4FE9-A3AE-98371917214F}"/>
            </c:ext>
          </c:extLst>
        </c:ser>
        <c:dLbls>
          <c:showLegendKey val="0"/>
          <c:showVal val="0"/>
          <c:showCatName val="0"/>
          <c:showSerName val="0"/>
          <c:showPercent val="0"/>
          <c:showBubbleSize val="0"/>
        </c:dLbls>
        <c:gapWidth val="150"/>
        <c:axId val="70617728"/>
        <c:axId val="70624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2CA-4FE9-A3AE-98371917214F}"/>
            </c:ext>
          </c:extLst>
        </c:ser>
        <c:dLbls>
          <c:showLegendKey val="0"/>
          <c:showVal val="0"/>
          <c:showCatName val="0"/>
          <c:showSerName val="0"/>
          <c:showPercent val="0"/>
          <c:showBubbleSize val="0"/>
        </c:dLbls>
        <c:marker val="1"/>
        <c:smooth val="0"/>
        <c:axId val="70617728"/>
        <c:axId val="70624000"/>
      </c:lineChart>
      <c:dateAx>
        <c:axId val="70617728"/>
        <c:scaling>
          <c:orientation val="minMax"/>
        </c:scaling>
        <c:delete val="1"/>
        <c:axPos val="b"/>
        <c:numFmt formatCode="ge" sourceLinked="1"/>
        <c:majorTickMark val="none"/>
        <c:minorTickMark val="none"/>
        <c:tickLblPos val="none"/>
        <c:crossAx val="70624000"/>
        <c:crosses val="autoZero"/>
        <c:auto val="1"/>
        <c:lblOffset val="100"/>
        <c:baseTimeUnit val="years"/>
      </c:dateAx>
      <c:valAx>
        <c:axId val="70624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061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C87-4C53-A950-912B52D721F9}"/>
            </c:ext>
          </c:extLst>
        </c:ser>
        <c:dLbls>
          <c:showLegendKey val="0"/>
          <c:showVal val="0"/>
          <c:showCatName val="0"/>
          <c:showSerName val="0"/>
          <c:showPercent val="0"/>
          <c:showBubbleSize val="0"/>
        </c:dLbls>
        <c:gapWidth val="150"/>
        <c:axId val="70641920"/>
        <c:axId val="70648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C87-4C53-A950-912B52D721F9}"/>
            </c:ext>
          </c:extLst>
        </c:ser>
        <c:dLbls>
          <c:showLegendKey val="0"/>
          <c:showVal val="0"/>
          <c:showCatName val="0"/>
          <c:showSerName val="0"/>
          <c:showPercent val="0"/>
          <c:showBubbleSize val="0"/>
        </c:dLbls>
        <c:marker val="1"/>
        <c:smooth val="0"/>
        <c:axId val="70641920"/>
        <c:axId val="70648192"/>
      </c:lineChart>
      <c:dateAx>
        <c:axId val="70641920"/>
        <c:scaling>
          <c:orientation val="minMax"/>
        </c:scaling>
        <c:delete val="1"/>
        <c:axPos val="b"/>
        <c:numFmt formatCode="ge" sourceLinked="1"/>
        <c:majorTickMark val="none"/>
        <c:minorTickMark val="none"/>
        <c:tickLblPos val="none"/>
        <c:crossAx val="70648192"/>
        <c:crosses val="autoZero"/>
        <c:auto val="1"/>
        <c:lblOffset val="100"/>
        <c:baseTimeUnit val="years"/>
      </c:dateAx>
      <c:valAx>
        <c:axId val="7064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064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79A-4EB3-9061-296E8BF36419}"/>
            </c:ext>
          </c:extLst>
        </c:ser>
        <c:dLbls>
          <c:showLegendKey val="0"/>
          <c:showVal val="0"/>
          <c:showCatName val="0"/>
          <c:showSerName val="0"/>
          <c:showPercent val="0"/>
          <c:showBubbleSize val="0"/>
        </c:dLbls>
        <c:gapWidth val="150"/>
        <c:axId val="70666112"/>
        <c:axId val="70668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79A-4EB3-9061-296E8BF36419}"/>
            </c:ext>
          </c:extLst>
        </c:ser>
        <c:dLbls>
          <c:showLegendKey val="0"/>
          <c:showVal val="0"/>
          <c:showCatName val="0"/>
          <c:showSerName val="0"/>
          <c:showPercent val="0"/>
          <c:showBubbleSize val="0"/>
        </c:dLbls>
        <c:marker val="1"/>
        <c:smooth val="0"/>
        <c:axId val="70666112"/>
        <c:axId val="70668288"/>
      </c:lineChart>
      <c:dateAx>
        <c:axId val="70666112"/>
        <c:scaling>
          <c:orientation val="minMax"/>
        </c:scaling>
        <c:delete val="1"/>
        <c:axPos val="b"/>
        <c:numFmt formatCode="ge" sourceLinked="1"/>
        <c:majorTickMark val="none"/>
        <c:minorTickMark val="none"/>
        <c:tickLblPos val="none"/>
        <c:crossAx val="70668288"/>
        <c:crosses val="autoZero"/>
        <c:auto val="1"/>
        <c:lblOffset val="100"/>
        <c:baseTimeUnit val="years"/>
      </c:dateAx>
      <c:valAx>
        <c:axId val="70668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06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8A7-4778-91ED-24A59C6C50BE}"/>
            </c:ext>
          </c:extLst>
        </c:ser>
        <c:dLbls>
          <c:showLegendKey val="0"/>
          <c:showVal val="0"/>
          <c:showCatName val="0"/>
          <c:showSerName val="0"/>
          <c:showPercent val="0"/>
          <c:showBubbleSize val="0"/>
        </c:dLbls>
        <c:gapWidth val="150"/>
        <c:axId val="70694400"/>
        <c:axId val="70696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8A7-4778-91ED-24A59C6C50BE}"/>
            </c:ext>
          </c:extLst>
        </c:ser>
        <c:dLbls>
          <c:showLegendKey val="0"/>
          <c:showVal val="0"/>
          <c:showCatName val="0"/>
          <c:showSerName val="0"/>
          <c:showPercent val="0"/>
          <c:showBubbleSize val="0"/>
        </c:dLbls>
        <c:marker val="1"/>
        <c:smooth val="0"/>
        <c:axId val="70694400"/>
        <c:axId val="70696320"/>
      </c:lineChart>
      <c:dateAx>
        <c:axId val="70694400"/>
        <c:scaling>
          <c:orientation val="minMax"/>
        </c:scaling>
        <c:delete val="1"/>
        <c:axPos val="b"/>
        <c:numFmt formatCode="ge" sourceLinked="1"/>
        <c:majorTickMark val="none"/>
        <c:minorTickMark val="none"/>
        <c:tickLblPos val="none"/>
        <c:crossAx val="70696320"/>
        <c:crosses val="autoZero"/>
        <c:auto val="1"/>
        <c:lblOffset val="100"/>
        <c:baseTimeUnit val="years"/>
      </c:dateAx>
      <c:valAx>
        <c:axId val="70696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0694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D78-413F-8193-5D252AB0AB07}"/>
            </c:ext>
          </c:extLst>
        </c:ser>
        <c:dLbls>
          <c:showLegendKey val="0"/>
          <c:showVal val="0"/>
          <c:showCatName val="0"/>
          <c:showSerName val="0"/>
          <c:showPercent val="0"/>
          <c:showBubbleSize val="0"/>
        </c:dLbls>
        <c:gapWidth val="150"/>
        <c:axId val="70714496"/>
        <c:axId val="70716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D78-413F-8193-5D252AB0AB07}"/>
            </c:ext>
          </c:extLst>
        </c:ser>
        <c:dLbls>
          <c:showLegendKey val="0"/>
          <c:showVal val="0"/>
          <c:showCatName val="0"/>
          <c:showSerName val="0"/>
          <c:showPercent val="0"/>
          <c:showBubbleSize val="0"/>
        </c:dLbls>
        <c:marker val="1"/>
        <c:smooth val="0"/>
        <c:axId val="70714496"/>
        <c:axId val="70716416"/>
      </c:lineChart>
      <c:dateAx>
        <c:axId val="70714496"/>
        <c:scaling>
          <c:orientation val="minMax"/>
        </c:scaling>
        <c:delete val="1"/>
        <c:axPos val="b"/>
        <c:numFmt formatCode="ge" sourceLinked="1"/>
        <c:majorTickMark val="none"/>
        <c:minorTickMark val="none"/>
        <c:tickLblPos val="none"/>
        <c:crossAx val="70716416"/>
        <c:crosses val="autoZero"/>
        <c:auto val="1"/>
        <c:lblOffset val="100"/>
        <c:baseTimeUnit val="years"/>
      </c:dateAx>
      <c:valAx>
        <c:axId val="70716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0714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806.05</c:v>
                </c:pt>
                <c:pt idx="1">
                  <c:v>1003.21</c:v>
                </c:pt>
                <c:pt idx="2">
                  <c:v>416.91</c:v>
                </c:pt>
                <c:pt idx="3">
                  <c:v>411.81</c:v>
                </c:pt>
                <c:pt idx="4">
                  <c:v>211.78</c:v>
                </c:pt>
              </c:numCache>
            </c:numRef>
          </c:val>
          <c:extLst>
            <c:ext xmlns:c16="http://schemas.microsoft.com/office/drawing/2014/chart" uri="{C3380CC4-5D6E-409C-BE32-E72D297353CC}">
              <c16:uniqueId val="{00000000-A96A-49A6-B36C-3F44F1F68663}"/>
            </c:ext>
          </c:extLst>
        </c:ser>
        <c:dLbls>
          <c:showLegendKey val="0"/>
          <c:showVal val="0"/>
          <c:showCatName val="0"/>
          <c:showSerName val="0"/>
          <c:showPercent val="0"/>
          <c:showBubbleSize val="0"/>
        </c:dLbls>
        <c:gapWidth val="150"/>
        <c:axId val="70734592"/>
        <c:axId val="70736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430.64</c:v>
                </c:pt>
                <c:pt idx="1">
                  <c:v>446.63</c:v>
                </c:pt>
                <c:pt idx="2">
                  <c:v>416.91</c:v>
                </c:pt>
                <c:pt idx="3">
                  <c:v>392.19</c:v>
                </c:pt>
                <c:pt idx="4">
                  <c:v>413.5</c:v>
                </c:pt>
              </c:numCache>
            </c:numRef>
          </c:val>
          <c:smooth val="0"/>
          <c:extLst>
            <c:ext xmlns:c16="http://schemas.microsoft.com/office/drawing/2014/chart" uri="{C3380CC4-5D6E-409C-BE32-E72D297353CC}">
              <c16:uniqueId val="{00000001-A96A-49A6-B36C-3F44F1F68663}"/>
            </c:ext>
          </c:extLst>
        </c:ser>
        <c:dLbls>
          <c:showLegendKey val="0"/>
          <c:showVal val="0"/>
          <c:showCatName val="0"/>
          <c:showSerName val="0"/>
          <c:showPercent val="0"/>
          <c:showBubbleSize val="0"/>
        </c:dLbls>
        <c:marker val="1"/>
        <c:smooth val="0"/>
        <c:axId val="70734592"/>
        <c:axId val="70736512"/>
      </c:lineChart>
      <c:dateAx>
        <c:axId val="70734592"/>
        <c:scaling>
          <c:orientation val="minMax"/>
        </c:scaling>
        <c:delete val="1"/>
        <c:axPos val="b"/>
        <c:numFmt formatCode="ge" sourceLinked="1"/>
        <c:majorTickMark val="none"/>
        <c:minorTickMark val="none"/>
        <c:tickLblPos val="none"/>
        <c:crossAx val="70736512"/>
        <c:crosses val="autoZero"/>
        <c:auto val="1"/>
        <c:lblOffset val="100"/>
        <c:baseTimeUnit val="years"/>
      </c:dateAx>
      <c:valAx>
        <c:axId val="70736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0734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56.55</c:v>
                </c:pt>
                <c:pt idx="1">
                  <c:v>64.55</c:v>
                </c:pt>
                <c:pt idx="2">
                  <c:v>50.41</c:v>
                </c:pt>
                <c:pt idx="3">
                  <c:v>50.18</c:v>
                </c:pt>
                <c:pt idx="4">
                  <c:v>48.78</c:v>
                </c:pt>
              </c:numCache>
            </c:numRef>
          </c:val>
          <c:extLst>
            <c:ext xmlns:c16="http://schemas.microsoft.com/office/drawing/2014/chart" uri="{C3380CC4-5D6E-409C-BE32-E72D297353CC}">
              <c16:uniqueId val="{00000000-0BB2-47DF-9B8C-39E0169E9151}"/>
            </c:ext>
          </c:extLst>
        </c:ser>
        <c:dLbls>
          <c:showLegendKey val="0"/>
          <c:showVal val="0"/>
          <c:showCatName val="0"/>
          <c:showSerName val="0"/>
          <c:showPercent val="0"/>
          <c:showBubbleSize val="0"/>
        </c:dLbls>
        <c:gapWidth val="150"/>
        <c:axId val="70758784"/>
        <c:axId val="70760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58.78</c:v>
                </c:pt>
                <c:pt idx="1">
                  <c:v>58.53</c:v>
                </c:pt>
                <c:pt idx="2">
                  <c:v>57.93</c:v>
                </c:pt>
                <c:pt idx="3">
                  <c:v>57.03</c:v>
                </c:pt>
                <c:pt idx="4">
                  <c:v>55.84</c:v>
                </c:pt>
              </c:numCache>
            </c:numRef>
          </c:val>
          <c:smooth val="0"/>
          <c:extLst>
            <c:ext xmlns:c16="http://schemas.microsoft.com/office/drawing/2014/chart" uri="{C3380CC4-5D6E-409C-BE32-E72D297353CC}">
              <c16:uniqueId val="{00000001-0BB2-47DF-9B8C-39E0169E9151}"/>
            </c:ext>
          </c:extLst>
        </c:ser>
        <c:dLbls>
          <c:showLegendKey val="0"/>
          <c:showVal val="0"/>
          <c:showCatName val="0"/>
          <c:showSerName val="0"/>
          <c:showPercent val="0"/>
          <c:showBubbleSize val="0"/>
        </c:dLbls>
        <c:marker val="1"/>
        <c:smooth val="0"/>
        <c:axId val="70758784"/>
        <c:axId val="70760704"/>
      </c:lineChart>
      <c:dateAx>
        <c:axId val="70758784"/>
        <c:scaling>
          <c:orientation val="minMax"/>
        </c:scaling>
        <c:delete val="1"/>
        <c:axPos val="b"/>
        <c:numFmt formatCode="ge" sourceLinked="1"/>
        <c:majorTickMark val="none"/>
        <c:minorTickMark val="none"/>
        <c:tickLblPos val="none"/>
        <c:crossAx val="70760704"/>
        <c:crosses val="autoZero"/>
        <c:auto val="1"/>
        <c:lblOffset val="100"/>
        <c:baseTimeUnit val="years"/>
      </c:dateAx>
      <c:valAx>
        <c:axId val="70760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0758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274.89999999999998</c:v>
                </c:pt>
                <c:pt idx="1">
                  <c:v>241.75</c:v>
                </c:pt>
                <c:pt idx="2">
                  <c:v>318.08999999999997</c:v>
                </c:pt>
                <c:pt idx="3">
                  <c:v>320.23</c:v>
                </c:pt>
                <c:pt idx="4">
                  <c:v>330.38</c:v>
                </c:pt>
              </c:numCache>
            </c:numRef>
          </c:val>
          <c:extLst>
            <c:ext xmlns:c16="http://schemas.microsoft.com/office/drawing/2014/chart" uri="{C3380CC4-5D6E-409C-BE32-E72D297353CC}">
              <c16:uniqueId val="{00000000-6719-4AFE-8CD2-EDC4770CDE62}"/>
            </c:ext>
          </c:extLst>
        </c:ser>
        <c:dLbls>
          <c:showLegendKey val="0"/>
          <c:showVal val="0"/>
          <c:showCatName val="0"/>
          <c:showSerName val="0"/>
          <c:showPercent val="0"/>
          <c:showBubbleSize val="0"/>
        </c:dLbls>
        <c:gapWidth val="150"/>
        <c:axId val="70782976"/>
        <c:axId val="70784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257.02999999999997</c:v>
                </c:pt>
                <c:pt idx="1">
                  <c:v>266.57</c:v>
                </c:pt>
                <c:pt idx="2">
                  <c:v>276.93</c:v>
                </c:pt>
                <c:pt idx="3">
                  <c:v>283.73</c:v>
                </c:pt>
                <c:pt idx="4">
                  <c:v>287.57</c:v>
                </c:pt>
              </c:numCache>
            </c:numRef>
          </c:val>
          <c:smooth val="0"/>
          <c:extLst>
            <c:ext xmlns:c16="http://schemas.microsoft.com/office/drawing/2014/chart" uri="{C3380CC4-5D6E-409C-BE32-E72D297353CC}">
              <c16:uniqueId val="{00000001-6719-4AFE-8CD2-EDC4770CDE62}"/>
            </c:ext>
          </c:extLst>
        </c:ser>
        <c:dLbls>
          <c:showLegendKey val="0"/>
          <c:showVal val="0"/>
          <c:showCatName val="0"/>
          <c:showSerName val="0"/>
          <c:showPercent val="0"/>
          <c:showBubbleSize val="0"/>
        </c:dLbls>
        <c:marker val="1"/>
        <c:smooth val="0"/>
        <c:axId val="70782976"/>
        <c:axId val="70784896"/>
      </c:lineChart>
      <c:dateAx>
        <c:axId val="70782976"/>
        <c:scaling>
          <c:orientation val="minMax"/>
        </c:scaling>
        <c:delete val="1"/>
        <c:axPos val="b"/>
        <c:numFmt formatCode="ge" sourceLinked="1"/>
        <c:majorTickMark val="none"/>
        <c:minorTickMark val="none"/>
        <c:tickLblPos val="none"/>
        <c:crossAx val="70784896"/>
        <c:crosses val="autoZero"/>
        <c:auto val="1"/>
        <c:lblOffset val="100"/>
        <c:baseTimeUnit val="years"/>
      </c:dateAx>
      <c:valAx>
        <c:axId val="70784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0782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47.62</c:v>
                </c:pt>
                <c:pt idx="1">
                  <c:v>49.15</c:v>
                </c:pt>
                <c:pt idx="2">
                  <c:v>48.5</c:v>
                </c:pt>
                <c:pt idx="3">
                  <c:v>49.64</c:v>
                </c:pt>
                <c:pt idx="4">
                  <c:v>49.95</c:v>
                </c:pt>
              </c:numCache>
            </c:numRef>
          </c:val>
          <c:extLst>
            <c:ext xmlns:c16="http://schemas.microsoft.com/office/drawing/2014/chart" uri="{C3380CC4-5D6E-409C-BE32-E72D297353CC}">
              <c16:uniqueId val="{00000000-50A0-4854-A32E-A1918BC6AF8C}"/>
            </c:ext>
          </c:extLst>
        </c:ser>
        <c:dLbls>
          <c:showLegendKey val="0"/>
          <c:showVal val="0"/>
          <c:showCatName val="0"/>
          <c:showSerName val="0"/>
          <c:showPercent val="0"/>
          <c:showBubbleSize val="0"/>
        </c:dLbls>
        <c:gapWidth val="150"/>
        <c:axId val="70798720"/>
        <c:axId val="70817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61.93</c:v>
                </c:pt>
                <c:pt idx="1">
                  <c:v>58.06</c:v>
                </c:pt>
                <c:pt idx="2">
                  <c:v>59.08</c:v>
                </c:pt>
                <c:pt idx="3">
                  <c:v>58.25</c:v>
                </c:pt>
                <c:pt idx="4">
                  <c:v>61.55</c:v>
                </c:pt>
              </c:numCache>
            </c:numRef>
          </c:val>
          <c:smooth val="0"/>
          <c:extLst>
            <c:ext xmlns:c16="http://schemas.microsoft.com/office/drawing/2014/chart" uri="{C3380CC4-5D6E-409C-BE32-E72D297353CC}">
              <c16:uniqueId val="{00000001-50A0-4854-A32E-A1918BC6AF8C}"/>
            </c:ext>
          </c:extLst>
        </c:ser>
        <c:dLbls>
          <c:showLegendKey val="0"/>
          <c:showVal val="0"/>
          <c:showCatName val="0"/>
          <c:showSerName val="0"/>
          <c:showPercent val="0"/>
          <c:showBubbleSize val="0"/>
        </c:dLbls>
        <c:marker val="1"/>
        <c:smooth val="0"/>
        <c:axId val="70798720"/>
        <c:axId val="70817280"/>
      </c:lineChart>
      <c:dateAx>
        <c:axId val="70798720"/>
        <c:scaling>
          <c:orientation val="minMax"/>
        </c:scaling>
        <c:delete val="1"/>
        <c:axPos val="b"/>
        <c:numFmt formatCode="ge" sourceLinked="1"/>
        <c:majorTickMark val="none"/>
        <c:minorTickMark val="none"/>
        <c:tickLblPos val="none"/>
        <c:crossAx val="70817280"/>
        <c:crosses val="autoZero"/>
        <c:auto val="1"/>
        <c:lblOffset val="100"/>
        <c:baseTimeUnit val="years"/>
      </c:dateAx>
      <c:valAx>
        <c:axId val="70817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0798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8E5-42A7-A6F0-B3ED9272CAD4}"/>
            </c:ext>
          </c:extLst>
        </c:ser>
        <c:dLbls>
          <c:showLegendKey val="0"/>
          <c:showVal val="0"/>
          <c:showCatName val="0"/>
          <c:showSerName val="0"/>
          <c:showPercent val="0"/>
          <c:showBubbleSize val="0"/>
        </c:dLbls>
        <c:gapWidth val="150"/>
        <c:axId val="70835200"/>
        <c:axId val="70841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77.25</c:v>
                </c:pt>
                <c:pt idx="1">
                  <c:v>75.790000000000006</c:v>
                </c:pt>
                <c:pt idx="2">
                  <c:v>77.12</c:v>
                </c:pt>
                <c:pt idx="3">
                  <c:v>68.150000000000006</c:v>
                </c:pt>
                <c:pt idx="4">
                  <c:v>67.489999999999995</c:v>
                </c:pt>
              </c:numCache>
            </c:numRef>
          </c:val>
          <c:smooth val="0"/>
          <c:extLst>
            <c:ext xmlns:c16="http://schemas.microsoft.com/office/drawing/2014/chart" uri="{C3380CC4-5D6E-409C-BE32-E72D297353CC}">
              <c16:uniqueId val="{00000001-88E5-42A7-A6F0-B3ED9272CAD4}"/>
            </c:ext>
          </c:extLst>
        </c:ser>
        <c:dLbls>
          <c:showLegendKey val="0"/>
          <c:showVal val="0"/>
          <c:showCatName val="0"/>
          <c:showSerName val="0"/>
          <c:showPercent val="0"/>
          <c:showBubbleSize val="0"/>
        </c:dLbls>
        <c:marker val="1"/>
        <c:smooth val="0"/>
        <c:axId val="70835200"/>
        <c:axId val="70841472"/>
      </c:lineChart>
      <c:dateAx>
        <c:axId val="70835200"/>
        <c:scaling>
          <c:orientation val="minMax"/>
        </c:scaling>
        <c:delete val="1"/>
        <c:axPos val="b"/>
        <c:numFmt formatCode="ge" sourceLinked="1"/>
        <c:majorTickMark val="none"/>
        <c:minorTickMark val="none"/>
        <c:tickLblPos val="none"/>
        <c:crossAx val="70841472"/>
        <c:crosses val="autoZero"/>
        <c:auto val="1"/>
        <c:lblOffset val="100"/>
        <c:baseTimeUnit val="years"/>
      </c:dateAx>
      <c:valAx>
        <c:axId val="70841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0835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【346.13】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【61.71】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2" sqref="B2:BZ4"/>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3" t="str">
        <f>データ!H6</f>
        <v>宮城県　登米市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特定地域生活排水処理</v>
      </c>
      <c r="Q8" s="48"/>
      <c r="R8" s="48"/>
      <c r="S8" s="48"/>
      <c r="T8" s="48"/>
      <c r="U8" s="48"/>
      <c r="V8" s="48"/>
      <c r="W8" s="48" t="str">
        <f>データ!L6</f>
        <v>K3</v>
      </c>
      <c r="X8" s="48"/>
      <c r="Y8" s="48"/>
      <c r="Z8" s="48"/>
      <c r="AA8" s="48"/>
      <c r="AB8" s="48"/>
      <c r="AC8" s="48"/>
      <c r="AD8" s="83" t="s">
        <v>125</v>
      </c>
      <c r="AE8" s="83"/>
      <c r="AF8" s="83"/>
      <c r="AG8" s="83"/>
      <c r="AH8" s="83"/>
      <c r="AI8" s="83"/>
      <c r="AJ8" s="83"/>
      <c r="AK8" s="4"/>
      <c r="AL8" s="49">
        <f>データ!S6</f>
        <v>82026</v>
      </c>
      <c r="AM8" s="49"/>
      <c r="AN8" s="49"/>
      <c r="AO8" s="49"/>
      <c r="AP8" s="49"/>
      <c r="AQ8" s="49"/>
      <c r="AR8" s="49"/>
      <c r="AS8" s="49"/>
      <c r="AT8" s="45">
        <f>データ!T6</f>
        <v>536.12</v>
      </c>
      <c r="AU8" s="45"/>
      <c r="AV8" s="45"/>
      <c r="AW8" s="45"/>
      <c r="AX8" s="45"/>
      <c r="AY8" s="45"/>
      <c r="AZ8" s="45"/>
      <c r="BA8" s="45"/>
      <c r="BB8" s="45">
        <f>データ!U6</f>
        <v>153</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0" t="s">
        <v>20</v>
      </c>
      <c r="BM9" s="51"/>
      <c r="BN9" s="11" t="s">
        <v>21</v>
      </c>
      <c r="BO9" s="12"/>
      <c r="BP9" s="12"/>
      <c r="BQ9" s="12"/>
      <c r="BR9" s="12"/>
      <c r="BS9" s="12"/>
      <c r="BT9" s="12"/>
      <c r="BU9" s="12"/>
      <c r="BV9" s="12"/>
      <c r="BW9" s="12"/>
      <c r="BX9" s="12"/>
      <c r="BY9" s="13"/>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6.97</v>
      </c>
      <c r="Q10" s="45"/>
      <c r="R10" s="45"/>
      <c r="S10" s="45"/>
      <c r="T10" s="45"/>
      <c r="U10" s="45"/>
      <c r="V10" s="45"/>
      <c r="W10" s="45">
        <f>データ!Q6</f>
        <v>100</v>
      </c>
      <c r="X10" s="45"/>
      <c r="Y10" s="45"/>
      <c r="Z10" s="45"/>
      <c r="AA10" s="45"/>
      <c r="AB10" s="45"/>
      <c r="AC10" s="45"/>
      <c r="AD10" s="49">
        <f>データ!R6</f>
        <v>3083</v>
      </c>
      <c r="AE10" s="49"/>
      <c r="AF10" s="49"/>
      <c r="AG10" s="49"/>
      <c r="AH10" s="49"/>
      <c r="AI10" s="49"/>
      <c r="AJ10" s="49"/>
      <c r="AK10" s="2"/>
      <c r="AL10" s="49">
        <f>データ!V6</f>
        <v>5678</v>
      </c>
      <c r="AM10" s="49"/>
      <c r="AN10" s="49"/>
      <c r="AO10" s="49"/>
      <c r="AP10" s="49"/>
      <c r="AQ10" s="49"/>
      <c r="AR10" s="49"/>
      <c r="AS10" s="49"/>
      <c r="AT10" s="45">
        <f>データ!W6</f>
        <v>1.48</v>
      </c>
      <c r="AU10" s="45"/>
      <c r="AV10" s="45"/>
      <c r="AW10" s="45"/>
      <c r="AX10" s="45"/>
      <c r="AY10" s="45"/>
      <c r="AZ10" s="45"/>
      <c r="BA10" s="45"/>
      <c r="BB10" s="45">
        <f>データ!X6</f>
        <v>3836.49</v>
      </c>
      <c r="BC10" s="45"/>
      <c r="BD10" s="45"/>
      <c r="BE10" s="45"/>
      <c r="BF10" s="45"/>
      <c r="BG10" s="45"/>
      <c r="BH10" s="45"/>
      <c r="BI10" s="45"/>
      <c r="BJ10" s="2"/>
      <c r="BK10" s="2"/>
      <c r="BL10" s="52" t="s">
        <v>22</v>
      </c>
      <c r="BM10" s="53"/>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8" t="s">
        <v>124</v>
      </c>
      <c r="BM16" s="69"/>
      <c r="BN16" s="69"/>
      <c r="BO16" s="69"/>
      <c r="BP16" s="69"/>
      <c r="BQ16" s="69"/>
      <c r="BR16" s="69"/>
      <c r="BS16" s="69"/>
      <c r="BT16" s="69"/>
      <c r="BU16" s="69"/>
      <c r="BV16" s="69"/>
      <c r="BW16" s="69"/>
      <c r="BX16" s="69"/>
      <c r="BY16" s="69"/>
      <c r="BZ16" s="70"/>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8"/>
      <c r="BM17" s="69"/>
      <c r="BN17" s="69"/>
      <c r="BO17" s="69"/>
      <c r="BP17" s="69"/>
      <c r="BQ17" s="69"/>
      <c r="BR17" s="69"/>
      <c r="BS17" s="69"/>
      <c r="BT17" s="69"/>
      <c r="BU17" s="69"/>
      <c r="BV17" s="69"/>
      <c r="BW17" s="69"/>
      <c r="BX17" s="69"/>
      <c r="BY17" s="69"/>
      <c r="BZ17" s="70"/>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8"/>
      <c r="BM18" s="69"/>
      <c r="BN18" s="69"/>
      <c r="BO18" s="69"/>
      <c r="BP18" s="69"/>
      <c r="BQ18" s="69"/>
      <c r="BR18" s="69"/>
      <c r="BS18" s="69"/>
      <c r="BT18" s="69"/>
      <c r="BU18" s="69"/>
      <c r="BV18" s="69"/>
      <c r="BW18" s="69"/>
      <c r="BX18" s="69"/>
      <c r="BY18" s="69"/>
      <c r="BZ18" s="70"/>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8"/>
      <c r="BM19" s="69"/>
      <c r="BN19" s="69"/>
      <c r="BO19" s="69"/>
      <c r="BP19" s="69"/>
      <c r="BQ19" s="69"/>
      <c r="BR19" s="69"/>
      <c r="BS19" s="69"/>
      <c r="BT19" s="69"/>
      <c r="BU19" s="69"/>
      <c r="BV19" s="69"/>
      <c r="BW19" s="69"/>
      <c r="BX19" s="69"/>
      <c r="BY19" s="69"/>
      <c r="BZ19" s="70"/>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8"/>
      <c r="BM20" s="69"/>
      <c r="BN20" s="69"/>
      <c r="BO20" s="69"/>
      <c r="BP20" s="69"/>
      <c r="BQ20" s="69"/>
      <c r="BR20" s="69"/>
      <c r="BS20" s="69"/>
      <c r="BT20" s="69"/>
      <c r="BU20" s="69"/>
      <c r="BV20" s="69"/>
      <c r="BW20" s="69"/>
      <c r="BX20" s="69"/>
      <c r="BY20" s="69"/>
      <c r="BZ20" s="70"/>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8"/>
      <c r="BM21" s="69"/>
      <c r="BN21" s="69"/>
      <c r="BO21" s="69"/>
      <c r="BP21" s="69"/>
      <c r="BQ21" s="69"/>
      <c r="BR21" s="69"/>
      <c r="BS21" s="69"/>
      <c r="BT21" s="69"/>
      <c r="BU21" s="69"/>
      <c r="BV21" s="69"/>
      <c r="BW21" s="69"/>
      <c r="BX21" s="69"/>
      <c r="BY21" s="69"/>
      <c r="BZ21" s="70"/>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8"/>
      <c r="BM22" s="69"/>
      <c r="BN22" s="69"/>
      <c r="BO22" s="69"/>
      <c r="BP22" s="69"/>
      <c r="BQ22" s="69"/>
      <c r="BR22" s="69"/>
      <c r="BS22" s="69"/>
      <c r="BT22" s="69"/>
      <c r="BU22" s="69"/>
      <c r="BV22" s="69"/>
      <c r="BW22" s="69"/>
      <c r="BX22" s="69"/>
      <c r="BY22" s="69"/>
      <c r="BZ22" s="70"/>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8"/>
      <c r="BM23" s="69"/>
      <c r="BN23" s="69"/>
      <c r="BO23" s="69"/>
      <c r="BP23" s="69"/>
      <c r="BQ23" s="69"/>
      <c r="BR23" s="69"/>
      <c r="BS23" s="69"/>
      <c r="BT23" s="69"/>
      <c r="BU23" s="69"/>
      <c r="BV23" s="69"/>
      <c r="BW23" s="69"/>
      <c r="BX23" s="69"/>
      <c r="BY23" s="69"/>
      <c r="BZ23" s="70"/>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8"/>
      <c r="BM24" s="69"/>
      <c r="BN24" s="69"/>
      <c r="BO24" s="69"/>
      <c r="BP24" s="69"/>
      <c r="BQ24" s="69"/>
      <c r="BR24" s="69"/>
      <c r="BS24" s="69"/>
      <c r="BT24" s="69"/>
      <c r="BU24" s="69"/>
      <c r="BV24" s="69"/>
      <c r="BW24" s="69"/>
      <c r="BX24" s="69"/>
      <c r="BY24" s="69"/>
      <c r="BZ24" s="70"/>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8"/>
      <c r="BM25" s="69"/>
      <c r="BN25" s="69"/>
      <c r="BO25" s="69"/>
      <c r="BP25" s="69"/>
      <c r="BQ25" s="69"/>
      <c r="BR25" s="69"/>
      <c r="BS25" s="69"/>
      <c r="BT25" s="69"/>
      <c r="BU25" s="69"/>
      <c r="BV25" s="69"/>
      <c r="BW25" s="69"/>
      <c r="BX25" s="69"/>
      <c r="BY25" s="69"/>
      <c r="BZ25" s="70"/>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8"/>
      <c r="BM26" s="69"/>
      <c r="BN26" s="69"/>
      <c r="BO26" s="69"/>
      <c r="BP26" s="69"/>
      <c r="BQ26" s="69"/>
      <c r="BR26" s="69"/>
      <c r="BS26" s="69"/>
      <c r="BT26" s="69"/>
      <c r="BU26" s="69"/>
      <c r="BV26" s="69"/>
      <c r="BW26" s="69"/>
      <c r="BX26" s="69"/>
      <c r="BY26" s="69"/>
      <c r="BZ26" s="70"/>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8"/>
      <c r="BM27" s="69"/>
      <c r="BN27" s="69"/>
      <c r="BO27" s="69"/>
      <c r="BP27" s="69"/>
      <c r="BQ27" s="69"/>
      <c r="BR27" s="69"/>
      <c r="BS27" s="69"/>
      <c r="BT27" s="69"/>
      <c r="BU27" s="69"/>
      <c r="BV27" s="69"/>
      <c r="BW27" s="69"/>
      <c r="BX27" s="69"/>
      <c r="BY27" s="69"/>
      <c r="BZ27" s="70"/>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8"/>
      <c r="BM28" s="69"/>
      <c r="BN28" s="69"/>
      <c r="BO28" s="69"/>
      <c r="BP28" s="69"/>
      <c r="BQ28" s="69"/>
      <c r="BR28" s="69"/>
      <c r="BS28" s="69"/>
      <c r="BT28" s="69"/>
      <c r="BU28" s="69"/>
      <c r="BV28" s="69"/>
      <c r="BW28" s="69"/>
      <c r="BX28" s="69"/>
      <c r="BY28" s="69"/>
      <c r="BZ28" s="70"/>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8"/>
      <c r="BM29" s="69"/>
      <c r="BN29" s="69"/>
      <c r="BO29" s="69"/>
      <c r="BP29" s="69"/>
      <c r="BQ29" s="69"/>
      <c r="BR29" s="69"/>
      <c r="BS29" s="69"/>
      <c r="BT29" s="69"/>
      <c r="BU29" s="69"/>
      <c r="BV29" s="69"/>
      <c r="BW29" s="69"/>
      <c r="BX29" s="69"/>
      <c r="BY29" s="69"/>
      <c r="BZ29" s="70"/>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8"/>
      <c r="BM30" s="69"/>
      <c r="BN30" s="69"/>
      <c r="BO30" s="69"/>
      <c r="BP30" s="69"/>
      <c r="BQ30" s="69"/>
      <c r="BR30" s="69"/>
      <c r="BS30" s="69"/>
      <c r="BT30" s="69"/>
      <c r="BU30" s="69"/>
      <c r="BV30" s="69"/>
      <c r="BW30" s="69"/>
      <c r="BX30" s="69"/>
      <c r="BY30" s="69"/>
      <c r="BZ30" s="70"/>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8"/>
      <c r="BM31" s="69"/>
      <c r="BN31" s="69"/>
      <c r="BO31" s="69"/>
      <c r="BP31" s="69"/>
      <c r="BQ31" s="69"/>
      <c r="BR31" s="69"/>
      <c r="BS31" s="69"/>
      <c r="BT31" s="69"/>
      <c r="BU31" s="69"/>
      <c r="BV31" s="69"/>
      <c r="BW31" s="69"/>
      <c r="BX31" s="69"/>
      <c r="BY31" s="69"/>
      <c r="BZ31" s="70"/>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8"/>
      <c r="BM32" s="69"/>
      <c r="BN32" s="69"/>
      <c r="BO32" s="69"/>
      <c r="BP32" s="69"/>
      <c r="BQ32" s="69"/>
      <c r="BR32" s="69"/>
      <c r="BS32" s="69"/>
      <c r="BT32" s="69"/>
      <c r="BU32" s="69"/>
      <c r="BV32" s="69"/>
      <c r="BW32" s="69"/>
      <c r="BX32" s="69"/>
      <c r="BY32" s="69"/>
      <c r="BZ32" s="70"/>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8"/>
      <c r="BM33" s="69"/>
      <c r="BN33" s="69"/>
      <c r="BO33" s="69"/>
      <c r="BP33" s="69"/>
      <c r="BQ33" s="69"/>
      <c r="BR33" s="69"/>
      <c r="BS33" s="69"/>
      <c r="BT33" s="69"/>
      <c r="BU33" s="69"/>
      <c r="BV33" s="69"/>
      <c r="BW33" s="69"/>
      <c r="BX33" s="69"/>
      <c r="BY33" s="69"/>
      <c r="BZ33" s="70"/>
    </row>
    <row r="34" spans="1:78" ht="13.5" customHeight="1" x14ac:dyDescent="0.15">
      <c r="A34" s="2"/>
      <c r="B34" s="17"/>
      <c r="C34" s="74" t="s">
        <v>27</v>
      </c>
      <c r="D34" s="74"/>
      <c r="E34" s="74"/>
      <c r="F34" s="74"/>
      <c r="G34" s="74"/>
      <c r="H34" s="74"/>
      <c r="I34" s="74"/>
      <c r="J34" s="74"/>
      <c r="K34" s="74"/>
      <c r="L34" s="74"/>
      <c r="M34" s="74"/>
      <c r="N34" s="74"/>
      <c r="O34" s="74"/>
      <c r="P34" s="74"/>
      <c r="Q34" s="20"/>
      <c r="R34" s="74" t="s">
        <v>28</v>
      </c>
      <c r="S34" s="74"/>
      <c r="T34" s="74"/>
      <c r="U34" s="74"/>
      <c r="V34" s="74"/>
      <c r="W34" s="74"/>
      <c r="X34" s="74"/>
      <c r="Y34" s="74"/>
      <c r="Z34" s="74"/>
      <c r="AA34" s="74"/>
      <c r="AB34" s="74"/>
      <c r="AC34" s="74"/>
      <c r="AD34" s="74"/>
      <c r="AE34" s="74"/>
      <c r="AF34" s="20"/>
      <c r="AG34" s="74" t="s">
        <v>29</v>
      </c>
      <c r="AH34" s="74"/>
      <c r="AI34" s="74"/>
      <c r="AJ34" s="74"/>
      <c r="AK34" s="74"/>
      <c r="AL34" s="74"/>
      <c r="AM34" s="74"/>
      <c r="AN34" s="74"/>
      <c r="AO34" s="74"/>
      <c r="AP34" s="74"/>
      <c r="AQ34" s="74"/>
      <c r="AR34" s="74"/>
      <c r="AS34" s="74"/>
      <c r="AT34" s="74"/>
      <c r="AU34" s="20"/>
      <c r="AV34" s="74" t="s">
        <v>30</v>
      </c>
      <c r="AW34" s="74"/>
      <c r="AX34" s="74"/>
      <c r="AY34" s="74"/>
      <c r="AZ34" s="74"/>
      <c r="BA34" s="74"/>
      <c r="BB34" s="74"/>
      <c r="BC34" s="74"/>
      <c r="BD34" s="74"/>
      <c r="BE34" s="74"/>
      <c r="BF34" s="74"/>
      <c r="BG34" s="74"/>
      <c r="BH34" s="74"/>
      <c r="BI34" s="74"/>
      <c r="BJ34" s="19"/>
      <c r="BK34" s="2"/>
      <c r="BL34" s="68"/>
      <c r="BM34" s="69"/>
      <c r="BN34" s="69"/>
      <c r="BO34" s="69"/>
      <c r="BP34" s="69"/>
      <c r="BQ34" s="69"/>
      <c r="BR34" s="69"/>
      <c r="BS34" s="69"/>
      <c r="BT34" s="69"/>
      <c r="BU34" s="69"/>
      <c r="BV34" s="69"/>
      <c r="BW34" s="69"/>
      <c r="BX34" s="69"/>
      <c r="BY34" s="69"/>
      <c r="BZ34" s="70"/>
    </row>
    <row r="35" spans="1:78" ht="13.5" customHeight="1" x14ac:dyDescent="0.15">
      <c r="A35" s="2"/>
      <c r="B35" s="17"/>
      <c r="C35" s="74"/>
      <c r="D35" s="74"/>
      <c r="E35" s="74"/>
      <c r="F35" s="74"/>
      <c r="G35" s="74"/>
      <c r="H35" s="74"/>
      <c r="I35" s="74"/>
      <c r="J35" s="74"/>
      <c r="K35" s="74"/>
      <c r="L35" s="74"/>
      <c r="M35" s="74"/>
      <c r="N35" s="74"/>
      <c r="O35" s="74"/>
      <c r="P35" s="74"/>
      <c r="Q35" s="20"/>
      <c r="R35" s="74"/>
      <c r="S35" s="74"/>
      <c r="T35" s="74"/>
      <c r="U35" s="74"/>
      <c r="V35" s="74"/>
      <c r="W35" s="74"/>
      <c r="X35" s="74"/>
      <c r="Y35" s="74"/>
      <c r="Z35" s="74"/>
      <c r="AA35" s="74"/>
      <c r="AB35" s="74"/>
      <c r="AC35" s="74"/>
      <c r="AD35" s="74"/>
      <c r="AE35" s="74"/>
      <c r="AF35" s="20"/>
      <c r="AG35" s="74"/>
      <c r="AH35" s="74"/>
      <c r="AI35" s="74"/>
      <c r="AJ35" s="74"/>
      <c r="AK35" s="74"/>
      <c r="AL35" s="74"/>
      <c r="AM35" s="74"/>
      <c r="AN35" s="74"/>
      <c r="AO35" s="74"/>
      <c r="AP35" s="74"/>
      <c r="AQ35" s="74"/>
      <c r="AR35" s="74"/>
      <c r="AS35" s="74"/>
      <c r="AT35" s="74"/>
      <c r="AU35" s="20"/>
      <c r="AV35" s="74"/>
      <c r="AW35" s="74"/>
      <c r="AX35" s="74"/>
      <c r="AY35" s="74"/>
      <c r="AZ35" s="74"/>
      <c r="BA35" s="74"/>
      <c r="BB35" s="74"/>
      <c r="BC35" s="74"/>
      <c r="BD35" s="74"/>
      <c r="BE35" s="74"/>
      <c r="BF35" s="74"/>
      <c r="BG35" s="74"/>
      <c r="BH35" s="74"/>
      <c r="BI35" s="74"/>
      <c r="BJ35" s="19"/>
      <c r="BK35" s="2"/>
      <c r="BL35" s="68"/>
      <c r="BM35" s="69"/>
      <c r="BN35" s="69"/>
      <c r="BO35" s="69"/>
      <c r="BP35" s="69"/>
      <c r="BQ35" s="69"/>
      <c r="BR35" s="69"/>
      <c r="BS35" s="69"/>
      <c r="BT35" s="69"/>
      <c r="BU35" s="69"/>
      <c r="BV35" s="69"/>
      <c r="BW35" s="69"/>
      <c r="BX35" s="69"/>
      <c r="BY35" s="69"/>
      <c r="BZ35" s="70"/>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8"/>
      <c r="BM36" s="69"/>
      <c r="BN36" s="69"/>
      <c r="BO36" s="69"/>
      <c r="BP36" s="69"/>
      <c r="BQ36" s="69"/>
      <c r="BR36" s="69"/>
      <c r="BS36" s="69"/>
      <c r="BT36" s="69"/>
      <c r="BU36" s="69"/>
      <c r="BV36" s="69"/>
      <c r="BW36" s="69"/>
      <c r="BX36" s="69"/>
      <c r="BY36" s="69"/>
      <c r="BZ36" s="70"/>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8"/>
      <c r="BM37" s="69"/>
      <c r="BN37" s="69"/>
      <c r="BO37" s="69"/>
      <c r="BP37" s="69"/>
      <c r="BQ37" s="69"/>
      <c r="BR37" s="69"/>
      <c r="BS37" s="69"/>
      <c r="BT37" s="69"/>
      <c r="BU37" s="69"/>
      <c r="BV37" s="69"/>
      <c r="BW37" s="69"/>
      <c r="BX37" s="69"/>
      <c r="BY37" s="69"/>
      <c r="BZ37" s="70"/>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8"/>
      <c r="BM38" s="69"/>
      <c r="BN38" s="69"/>
      <c r="BO38" s="69"/>
      <c r="BP38" s="69"/>
      <c r="BQ38" s="69"/>
      <c r="BR38" s="69"/>
      <c r="BS38" s="69"/>
      <c r="BT38" s="69"/>
      <c r="BU38" s="69"/>
      <c r="BV38" s="69"/>
      <c r="BW38" s="69"/>
      <c r="BX38" s="69"/>
      <c r="BY38" s="69"/>
      <c r="BZ38" s="70"/>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8"/>
      <c r="BM39" s="69"/>
      <c r="BN39" s="69"/>
      <c r="BO39" s="69"/>
      <c r="BP39" s="69"/>
      <c r="BQ39" s="69"/>
      <c r="BR39" s="69"/>
      <c r="BS39" s="69"/>
      <c r="BT39" s="69"/>
      <c r="BU39" s="69"/>
      <c r="BV39" s="69"/>
      <c r="BW39" s="69"/>
      <c r="BX39" s="69"/>
      <c r="BY39" s="69"/>
      <c r="BZ39" s="70"/>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8"/>
      <c r="BM40" s="69"/>
      <c r="BN40" s="69"/>
      <c r="BO40" s="69"/>
      <c r="BP40" s="69"/>
      <c r="BQ40" s="69"/>
      <c r="BR40" s="69"/>
      <c r="BS40" s="69"/>
      <c r="BT40" s="69"/>
      <c r="BU40" s="69"/>
      <c r="BV40" s="69"/>
      <c r="BW40" s="69"/>
      <c r="BX40" s="69"/>
      <c r="BY40" s="69"/>
      <c r="BZ40" s="70"/>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8"/>
      <c r="BM41" s="69"/>
      <c r="BN41" s="69"/>
      <c r="BO41" s="69"/>
      <c r="BP41" s="69"/>
      <c r="BQ41" s="69"/>
      <c r="BR41" s="69"/>
      <c r="BS41" s="69"/>
      <c r="BT41" s="69"/>
      <c r="BU41" s="69"/>
      <c r="BV41" s="69"/>
      <c r="BW41" s="69"/>
      <c r="BX41" s="69"/>
      <c r="BY41" s="69"/>
      <c r="BZ41" s="70"/>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8"/>
      <c r="BM42" s="69"/>
      <c r="BN42" s="69"/>
      <c r="BO42" s="69"/>
      <c r="BP42" s="69"/>
      <c r="BQ42" s="69"/>
      <c r="BR42" s="69"/>
      <c r="BS42" s="69"/>
      <c r="BT42" s="69"/>
      <c r="BU42" s="69"/>
      <c r="BV42" s="69"/>
      <c r="BW42" s="69"/>
      <c r="BX42" s="69"/>
      <c r="BY42" s="69"/>
      <c r="BZ42" s="70"/>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8"/>
      <c r="BM43" s="69"/>
      <c r="BN43" s="69"/>
      <c r="BO43" s="69"/>
      <c r="BP43" s="69"/>
      <c r="BQ43" s="69"/>
      <c r="BR43" s="69"/>
      <c r="BS43" s="69"/>
      <c r="BT43" s="69"/>
      <c r="BU43" s="69"/>
      <c r="BV43" s="69"/>
      <c r="BW43" s="69"/>
      <c r="BX43" s="69"/>
      <c r="BY43" s="69"/>
      <c r="BZ43" s="70"/>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1"/>
      <c r="BM44" s="72"/>
      <c r="BN44" s="72"/>
      <c r="BO44" s="72"/>
      <c r="BP44" s="72"/>
      <c r="BQ44" s="72"/>
      <c r="BR44" s="72"/>
      <c r="BS44" s="72"/>
      <c r="BT44" s="72"/>
      <c r="BU44" s="72"/>
      <c r="BV44" s="72"/>
      <c r="BW44" s="72"/>
      <c r="BX44" s="72"/>
      <c r="BY44" s="72"/>
      <c r="BZ44" s="73"/>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5"/>
      <c r="BM46" s="66"/>
      <c r="BN46" s="66"/>
      <c r="BO46" s="66"/>
      <c r="BP46" s="66"/>
      <c r="BQ46" s="66"/>
      <c r="BR46" s="66"/>
      <c r="BS46" s="66"/>
      <c r="BT46" s="66"/>
      <c r="BU46" s="66"/>
      <c r="BV46" s="66"/>
      <c r="BW46" s="66"/>
      <c r="BX46" s="66"/>
      <c r="BY46" s="66"/>
      <c r="BZ46" s="67"/>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8" t="s">
        <v>122</v>
      </c>
      <c r="BM47" s="69"/>
      <c r="BN47" s="69"/>
      <c r="BO47" s="69"/>
      <c r="BP47" s="69"/>
      <c r="BQ47" s="69"/>
      <c r="BR47" s="69"/>
      <c r="BS47" s="69"/>
      <c r="BT47" s="69"/>
      <c r="BU47" s="69"/>
      <c r="BV47" s="69"/>
      <c r="BW47" s="69"/>
      <c r="BX47" s="69"/>
      <c r="BY47" s="69"/>
      <c r="BZ47" s="70"/>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8"/>
      <c r="BM48" s="69"/>
      <c r="BN48" s="69"/>
      <c r="BO48" s="69"/>
      <c r="BP48" s="69"/>
      <c r="BQ48" s="69"/>
      <c r="BR48" s="69"/>
      <c r="BS48" s="69"/>
      <c r="BT48" s="69"/>
      <c r="BU48" s="69"/>
      <c r="BV48" s="69"/>
      <c r="BW48" s="69"/>
      <c r="BX48" s="69"/>
      <c r="BY48" s="69"/>
      <c r="BZ48" s="70"/>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8"/>
      <c r="BM49" s="69"/>
      <c r="BN49" s="69"/>
      <c r="BO49" s="69"/>
      <c r="BP49" s="69"/>
      <c r="BQ49" s="69"/>
      <c r="BR49" s="69"/>
      <c r="BS49" s="69"/>
      <c r="BT49" s="69"/>
      <c r="BU49" s="69"/>
      <c r="BV49" s="69"/>
      <c r="BW49" s="69"/>
      <c r="BX49" s="69"/>
      <c r="BY49" s="69"/>
      <c r="BZ49" s="70"/>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8"/>
      <c r="BM50" s="69"/>
      <c r="BN50" s="69"/>
      <c r="BO50" s="69"/>
      <c r="BP50" s="69"/>
      <c r="BQ50" s="69"/>
      <c r="BR50" s="69"/>
      <c r="BS50" s="69"/>
      <c r="BT50" s="69"/>
      <c r="BU50" s="69"/>
      <c r="BV50" s="69"/>
      <c r="BW50" s="69"/>
      <c r="BX50" s="69"/>
      <c r="BY50" s="69"/>
      <c r="BZ50" s="70"/>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8"/>
      <c r="BM51" s="69"/>
      <c r="BN51" s="69"/>
      <c r="BO51" s="69"/>
      <c r="BP51" s="69"/>
      <c r="BQ51" s="69"/>
      <c r="BR51" s="69"/>
      <c r="BS51" s="69"/>
      <c r="BT51" s="69"/>
      <c r="BU51" s="69"/>
      <c r="BV51" s="69"/>
      <c r="BW51" s="69"/>
      <c r="BX51" s="69"/>
      <c r="BY51" s="69"/>
      <c r="BZ51" s="70"/>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8"/>
      <c r="BM52" s="69"/>
      <c r="BN52" s="69"/>
      <c r="BO52" s="69"/>
      <c r="BP52" s="69"/>
      <c r="BQ52" s="69"/>
      <c r="BR52" s="69"/>
      <c r="BS52" s="69"/>
      <c r="BT52" s="69"/>
      <c r="BU52" s="69"/>
      <c r="BV52" s="69"/>
      <c r="BW52" s="69"/>
      <c r="BX52" s="69"/>
      <c r="BY52" s="69"/>
      <c r="BZ52" s="70"/>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8"/>
      <c r="BM53" s="69"/>
      <c r="BN53" s="69"/>
      <c r="BO53" s="69"/>
      <c r="BP53" s="69"/>
      <c r="BQ53" s="69"/>
      <c r="BR53" s="69"/>
      <c r="BS53" s="69"/>
      <c r="BT53" s="69"/>
      <c r="BU53" s="69"/>
      <c r="BV53" s="69"/>
      <c r="BW53" s="69"/>
      <c r="BX53" s="69"/>
      <c r="BY53" s="69"/>
      <c r="BZ53" s="70"/>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8"/>
      <c r="BM54" s="69"/>
      <c r="BN54" s="69"/>
      <c r="BO54" s="69"/>
      <c r="BP54" s="69"/>
      <c r="BQ54" s="69"/>
      <c r="BR54" s="69"/>
      <c r="BS54" s="69"/>
      <c r="BT54" s="69"/>
      <c r="BU54" s="69"/>
      <c r="BV54" s="69"/>
      <c r="BW54" s="69"/>
      <c r="BX54" s="69"/>
      <c r="BY54" s="69"/>
      <c r="BZ54" s="70"/>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8"/>
      <c r="BM55" s="69"/>
      <c r="BN55" s="69"/>
      <c r="BO55" s="69"/>
      <c r="BP55" s="69"/>
      <c r="BQ55" s="69"/>
      <c r="BR55" s="69"/>
      <c r="BS55" s="69"/>
      <c r="BT55" s="69"/>
      <c r="BU55" s="69"/>
      <c r="BV55" s="69"/>
      <c r="BW55" s="69"/>
      <c r="BX55" s="69"/>
      <c r="BY55" s="69"/>
      <c r="BZ55" s="70"/>
    </row>
    <row r="56" spans="1:78" ht="13.5" customHeight="1" x14ac:dyDescent="0.15">
      <c r="A56" s="2"/>
      <c r="B56" s="17"/>
      <c r="C56" s="74" t="s">
        <v>32</v>
      </c>
      <c r="D56" s="74"/>
      <c r="E56" s="74"/>
      <c r="F56" s="74"/>
      <c r="G56" s="74"/>
      <c r="H56" s="74"/>
      <c r="I56" s="74"/>
      <c r="J56" s="74"/>
      <c r="K56" s="74"/>
      <c r="L56" s="74"/>
      <c r="M56" s="74"/>
      <c r="N56" s="74"/>
      <c r="O56" s="74"/>
      <c r="P56" s="74"/>
      <c r="Q56" s="20"/>
      <c r="R56" s="74" t="s">
        <v>33</v>
      </c>
      <c r="S56" s="74"/>
      <c r="T56" s="74"/>
      <c r="U56" s="74"/>
      <c r="V56" s="74"/>
      <c r="W56" s="74"/>
      <c r="X56" s="74"/>
      <c r="Y56" s="74"/>
      <c r="Z56" s="74"/>
      <c r="AA56" s="74"/>
      <c r="AB56" s="74"/>
      <c r="AC56" s="74"/>
      <c r="AD56" s="74"/>
      <c r="AE56" s="74"/>
      <c r="AF56" s="20"/>
      <c r="AG56" s="74" t="s">
        <v>34</v>
      </c>
      <c r="AH56" s="74"/>
      <c r="AI56" s="74"/>
      <c r="AJ56" s="74"/>
      <c r="AK56" s="74"/>
      <c r="AL56" s="74"/>
      <c r="AM56" s="74"/>
      <c r="AN56" s="74"/>
      <c r="AO56" s="74"/>
      <c r="AP56" s="74"/>
      <c r="AQ56" s="74"/>
      <c r="AR56" s="74"/>
      <c r="AS56" s="74"/>
      <c r="AT56" s="74"/>
      <c r="AU56" s="20"/>
      <c r="AV56" s="74" t="s">
        <v>35</v>
      </c>
      <c r="AW56" s="74"/>
      <c r="AX56" s="74"/>
      <c r="AY56" s="74"/>
      <c r="AZ56" s="74"/>
      <c r="BA56" s="74"/>
      <c r="BB56" s="74"/>
      <c r="BC56" s="74"/>
      <c r="BD56" s="74"/>
      <c r="BE56" s="74"/>
      <c r="BF56" s="74"/>
      <c r="BG56" s="74"/>
      <c r="BH56" s="74"/>
      <c r="BI56" s="74"/>
      <c r="BJ56" s="19"/>
      <c r="BK56" s="2"/>
      <c r="BL56" s="68"/>
      <c r="BM56" s="69"/>
      <c r="BN56" s="69"/>
      <c r="BO56" s="69"/>
      <c r="BP56" s="69"/>
      <c r="BQ56" s="69"/>
      <c r="BR56" s="69"/>
      <c r="BS56" s="69"/>
      <c r="BT56" s="69"/>
      <c r="BU56" s="69"/>
      <c r="BV56" s="69"/>
      <c r="BW56" s="69"/>
      <c r="BX56" s="69"/>
      <c r="BY56" s="69"/>
      <c r="BZ56" s="70"/>
    </row>
    <row r="57" spans="1:78" ht="13.5" customHeight="1" x14ac:dyDescent="0.15">
      <c r="A57" s="2"/>
      <c r="B57" s="17"/>
      <c r="C57" s="74"/>
      <c r="D57" s="74"/>
      <c r="E57" s="74"/>
      <c r="F57" s="74"/>
      <c r="G57" s="74"/>
      <c r="H57" s="74"/>
      <c r="I57" s="74"/>
      <c r="J57" s="74"/>
      <c r="K57" s="74"/>
      <c r="L57" s="74"/>
      <c r="M57" s="74"/>
      <c r="N57" s="74"/>
      <c r="O57" s="74"/>
      <c r="P57" s="74"/>
      <c r="Q57" s="20"/>
      <c r="R57" s="74"/>
      <c r="S57" s="74"/>
      <c r="T57" s="74"/>
      <c r="U57" s="74"/>
      <c r="V57" s="74"/>
      <c r="W57" s="74"/>
      <c r="X57" s="74"/>
      <c r="Y57" s="74"/>
      <c r="Z57" s="74"/>
      <c r="AA57" s="74"/>
      <c r="AB57" s="74"/>
      <c r="AC57" s="74"/>
      <c r="AD57" s="74"/>
      <c r="AE57" s="74"/>
      <c r="AF57" s="20"/>
      <c r="AG57" s="74"/>
      <c r="AH57" s="74"/>
      <c r="AI57" s="74"/>
      <c r="AJ57" s="74"/>
      <c r="AK57" s="74"/>
      <c r="AL57" s="74"/>
      <c r="AM57" s="74"/>
      <c r="AN57" s="74"/>
      <c r="AO57" s="74"/>
      <c r="AP57" s="74"/>
      <c r="AQ57" s="74"/>
      <c r="AR57" s="74"/>
      <c r="AS57" s="74"/>
      <c r="AT57" s="74"/>
      <c r="AU57" s="20"/>
      <c r="AV57" s="74"/>
      <c r="AW57" s="74"/>
      <c r="AX57" s="74"/>
      <c r="AY57" s="74"/>
      <c r="AZ57" s="74"/>
      <c r="BA57" s="74"/>
      <c r="BB57" s="74"/>
      <c r="BC57" s="74"/>
      <c r="BD57" s="74"/>
      <c r="BE57" s="74"/>
      <c r="BF57" s="74"/>
      <c r="BG57" s="74"/>
      <c r="BH57" s="74"/>
      <c r="BI57" s="74"/>
      <c r="BJ57" s="19"/>
      <c r="BK57" s="2"/>
      <c r="BL57" s="68"/>
      <c r="BM57" s="69"/>
      <c r="BN57" s="69"/>
      <c r="BO57" s="69"/>
      <c r="BP57" s="69"/>
      <c r="BQ57" s="69"/>
      <c r="BR57" s="69"/>
      <c r="BS57" s="69"/>
      <c r="BT57" s="69"/>
      <c r="BU57" s="69"/>
      <c r="BV57" s="69"/>
      <c r="BW57" s="69"/>
      <c r="BX57" s="69"/>
      <c r="BY57" s="69"/>
      <c r="BZ57" s="70"/>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8"/>
      <c r="BM58" s="69"/>
      <c r="BN58" s="69"/>
      <c r="BO58" s="69"/>
      <c r="BP58" s="69"/>
      <c r="BQ58" s="69"/>
      <c r="BR58" s="69"/>
      <c r="BS58" s="69"/>
      <c r="BT58" s="69"/>
      <c r="BU58" s="69"/>
      <c r="BV58" s="69"/>
      <c r="BW58" s="69"/>
      <c r="BX58" s="69"/>
      <c r="BY58" s="69"/>
      <c r="BZ58" s="7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8"/>
      <c r="BM62" s="69"/>
      <c r="BN62" s="69"/>
      <c r="BO62" s="69"/>
      <c r="BP62" s="69"/>
      <c r="BQ62" s="69"/>
      <c r="BR62" s="69"/>
      <c r="BS62" s="69"/>
      <c r="BT62" s="69"/>
      <c r="BU62" s="69"/>
      <c r="BV62" s="69"/>
      <c r="BW62" s="69"/>
      <c r="BX62" s="69"/>
      <c r="BY62" s="69"/>
      <c r="BZ62" s="70"/>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1"/>
      <c r="BM63" s="72"/>
      <c r="BN63" s="72"/>
      <c r="BO63" s="72"/>
      <c r="BP63" s="72"/>
      <c r="BQ63" s="72"/>
      <c r="BR63" s="72"/>
      <c r="BS63" s="72"/>
      <c r="BT63" s="72"/>
      <c r="BU63" s="72"/>
      <c r="BV63" s="72"/>
      <c r="BW63" s="72"/>
      <c r="BX63" s="72"/>
      <c r="BY63" s="72"/>
      <c r="BZ63" s="73"/>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5"/>
      <c r="BM65" s="66"/>
      <c r="BN65" s="66"/>
      <c r="BO65" s="66"/>
      <c r="BP65" s="66"/>
      <c r="BQ65" s="66"/>
      <c r="BR65" s="66"/>
      <c r="BS65" s="66"/>
      <c r="BT65" s="66"/>
      <c r="BU65" s="66"/>
      <c r="BV65" s="66"/>
      <c r="BW65" s="66"/>
      <c r="BX65" s="66"/>
      <c r="BY65" s="66"/>
      <c r="BZ65" s="67"/>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8" t="s">
        <v>123</v>
      </c>
      <c r="BM66" s="69"/>
      <c r="BN66" s="69"/>
      <c r="BO66" s="69"/>
      <c r="BP66" s="69"/>
      <c r="BQ66" s="69"/>
      <c r="BR66" s="69"/>
      <c r="BS66" s="69"/>
      <c r="BT66" s="69"/>
      <c r="BU66" s="69"/>
      <c r="BV66" s="69"/>
      <c r="BW66" s="69"/>
      <c r="BX66" s="69"/>
      <c r="BY66" s="69"/>
      <c r="BZ66" s="70"/>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8"/>
      <c r="BM67" s="69"/>
      <c r="BN67" s="69"/>
      <c r="BO67" s="69"/>
      <c r="BP67" s="69"/>
      <c r="BQ67" s="69"/>
      <c r="BR67" s="69"/>
      <c r="BS67" s="69"/>
      <c r="BT67" s="69"/>
      <c r="BU67" s="69"/>
      <c r="BV67" s="69"/>
      <c r="BW67" s="69"/>
      <c r="BX67" s="69"/>
      <c r="BY67" s="69"/>
      <c r="BZ67" s="70"/>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8"/>
      <c r="BM68" s="69"/>
      <c r="BN68" s="69"/>
      <c r="BO68" s="69"/>
      <c r="BP68" s="69"/>
      <c r="BQ68" s="69"/>
      <c r="BR68" s="69"/>
      <c r="BS68" s="69"/>
      <c r="BT68" s="69"/>
      <c r="BU68" s="69"/>
      <c r="BV68" s="69"/>
      <c r="BW68" s="69"/>
      <c r="BX68" s="69"/>
      <c r="BY68" s="69"/>
      <c r="BZ68" s="70"/>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8"/>
      <c r="BM69" s="69"/>
      <c r="BN69" s="69"/>
      <c r="BO69" s="69"/>
      <c r="BP69" s="69"/>
      <c r="BQ69" s="69"/>
      <c r="BR69" s="69"/>
      <c r="BS69" s="69"/>
      <c r="BT69" s="69"/>
      <c r="BU69" s="69"/>
      <c r="BV69" s="69"/>
      <c r="BW69" s="69"/>
      <c r="BX69" s="69"/>
      <c r="BY69" s="69"/>
      <c r="BZ69" s="70"/>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8"/>
      <c r="BM70" s="69"/>
      <c r="BN70" s="69"/>
      <c r="BO70" s="69"/>
      <c r="BP70" s="69"/>
      <c r="BQ70" s="69"/>
      <c r="BR70" s="69"/>
      <c r="BS70" s="69"/>
      <c r="BT70" s="69"/>
      <c r="BU70" s="69"/>
      <c r="BV70" s="69"/>
      <c r="BW70" s="69"/>
      <c r="BX70" s="69"/>
      <c r="BY70" s="69"/>
      <c r="BZ70" s="70"/>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8"/>
      <c r="BM71" s="69"/>
      <c r="BN71" s="69"/>
      <c r="BO71" s="69"/>
      <c r="BP71" s="69"/>
      <c r="BQ71" s="69"/>
      <c r="BR71" s="69"/>
      <c r="BS71" s="69"/>
      <c r="BT71" s="69"/>
      <c r="BU71" s="69"/>
      <c r="BV71" s="69"/>
      <c r="BW71" s="69"/>
      <c r="BX71" s="69"/>
      <c r="BY71" s="69"/>
      <c r="BZ71" s="70"/>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8"/>
      <c r="BM72" s="69"/>
      <c r="BN72" s="69"/>
      <c r="BO72" s="69"/>
      <c r="BP72" s="69"/>
      <c r="BQ72" s="69"/>
      <c r="BR72" s="69"/>
      <c r="BS72" s="69"/>
      <c r="BT72" s="69"/>
      <c r="BU72" s="69"/>
      <c r="BV72" s="69"/>
      <c r="BW72" s="69"/>
      <c r="BX72" s="69"/>
      <c r="BY72" s="69"/>
      <c r="BZ72" s="70"/>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8"/>
      <c r="BM73" s="69"/>
      <c r="BN73" s="69"/>
      <c r="BO73" s="69"/>
      <c r="BP73" s="69"/>
      <c r="BQ73" s="69"/>
      <c r="BR73" s="69"/>
      <c r="BS73" s="69"/>
      <c r="BT73" s="69"/>
      <c r="BU73" s="69"/>
      <c r="BV73" s="69"/>
      <c r="BW73" s="69"/>
      <c r="BX73" s="69"/>
      <c r="BY73" s="69"/>
      <c r="BZ73" s="70"/>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8"/>
      <c r="BM74" s="69"/>
      <c r="BN74" s="69"/>
      <c r="BO74" s="69"/>
      <c r="BP74" s="69"/>
      <c r="BQ74" s="69"/>
      <c r="BR74" s="69"/>
      <c r="BS74" s="69"/>
      <c r="BT74" s="69"/>
      <c r="BU74" s="69"/>
      <c r="BV74" s="69"/>
      <c r="BW74" s="69"/>
      <c r="BX74" s="69"/>
      <c r="BY74" s="69"/>
      <c r="BZ74" s="70"/>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8"/>
      <c r="BM75" s="69"/>
      <c r="BN75" s="69"/>
      <c r="BO75" s="69"/>
      <c r="BP75" s="69"/>
      <c r="BQ75" s="69"/>
      <c r="BR75" s="69"/>
      <c r="BS75" s="69"/>
      <c r="BT75" s="69"/>
      <c r="BU75" s="69"/>
      <c r="BV75" s="69"/>
      <c r="BW75" s="69"/>
      <c r="BX75" s="69"/>
      <c r="BY75" s="69"/>
      <c r="BZ75" s="70"/>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8"/>
      <c r="BM76" s="69"/>
      <c r="BN76" s="69"/>
      <c r="BO76" s="69"/>
      <c r="BP76" s="69"/>
      <c r="BQ76" s="69"/>
      <c r="BR76" s="69"/>
      <c r="BS76" s="69"/>
      <c r="BT76" s="69"/>
      <c r="BU76" s="69"/>
      <c r="BV76" s="69"/>
      <c r="BW76" s="69"/>
      <c r="BX76" s="69"/>
      <c r="BY76" s="69"/>
      <c r="BZ76" s="70"/>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8"/>
      <c r="BM77" s="69"/>
      <c r="BN77" s="69"/>
      <c r="BO77" s="69"/>
      <c r="BP77" s="69"/>
      <c r="BQ77" s="69"/>
      <c r="BR77" s="69"/>
      <c r="BS77" s="69"/>
      <c r="BT77" s="69"/>
      <c r="BU77" s="69"/>
      <c r="BV77" s="69"/>
      <c r="BW77" s="69"/>
      <c r="BX77" s="69"/>
      <c r="BY77" s="69"/>
      <c r="BZ77" s="70"/>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8"/>
      <c r="BM78" s="69"/>
      <c r="BN78" s="69"/>
      <c r="BO78" s="69"/>
      <c r="BP78" s="69"/>
      <c r="BQ78" s="69"/>
      <c r="BR78" s="69"/>
      <c r="BS78" s="69"/>
      <c r="BT78" s="69"/>
      <c r="BU78" s="69"/>
      <c r="BV78" s="69"/>
      <c r="BW78" s="69"/>
      <c r="BX78" s="69"/>
      <c r="BY78" s="69"/>
      <c r="BZ78" s="70"/>
    </row>
    <row r="79" spans="1:78" ht="13.5" customHeight="1" x14ac:dyDescent="0.15">
      <c r="A79" s="2"/>
      <c r="B79" s="17"/>
      <c r="C79" s="74" t="s">
        <v>38</v>
      </c>
      <c r="D79" s="74"/>
      <c r="E79" s="74"/>
      <c r="F79" s="74"/>
      <c r="G79" s="74"/>
      <c r="H79" s="74"/>
      <c r="I79" s="74"/>
      <c r="J79" s="74"/>
      <c r="K79" s="74"/>
      <c r="L79" s="74"/>
      <c r="M79" s="74"/>
      <c r="N79" s="74"/>
      <c r="O79" s="74"/>
      <c r="P79" s="74"/>
      <c r="Q79" s="74"/>
      <c r="R79" s="74"/>
      <c r="S79" s="74"/>
      <c r="T79" s="74"/>
      <c r="U79" s="20"/>
      <c r="V79" s="20"/>
      <c r="W79" s="74" t="s">
        <v>39</v>
      </c>
      <c r="X79" s="74"/>
      <c r="Y79" s="74"/>
      <c r="Z79" s="74"/>
      <c r="AA79" s="74"/>
      <c r="AB79" s="74"/>
      <c r="AC79" s="74"/>
      <c r="AD79" s="74"/>
      <c r="AE79" s="74"/>
      <c r="AF79" s="74"/>
      <c r="AG79" s="74"/>
      <c r="AH79" s="74"/>
      <c r="AI79" s="74"/>
      <c r="AJ79" s="74"/>
      <c r="AK79" s="74"/>
      <c r="AL79" s="74"/>
      <c r="AM79" s="74"/>
      <c r="AN79" s="74"/>
      <c r="AO79" s="20"/>
      <c r="AP79" s="20"/>
      <c r="AQ79" s="74" t="s">
        <v>40</v>
      </c>
      <c r="AR79" s="74"/>
      <c r="AS79" s="74"/>
      <c r="AT79" s="74"/>
      <c r="AU79" s="74"/>
      <c r="AV79" s="74"/>
      <c r="AW79" s="74"/>
      <c r="AX79" s="74"/>
      <c r="AY79" s="74"/>
      <c r="AZ79" s="74"/>
      <c r="BA79" s="74"/>
      <c r="BB79" s="74"/>
      <c r="BC79" s="74"/>
      <c r="BD79" s="74"/>
      <c r="BE79" s="74"/>
      <c r="BF79" s="74"/>
      <c r="BG79" s="74"/>
      <c r="BH79" s="74"/>
      <c r="BI79" s="18"/>
      <c r="BJ79" s="19"/>
      <c r="BK79" s="2"/>
      <c r="BL79" s="68"/>
      <c r="BM79" s="69"/>
      <c r="BN79" s="69"/>
      <c r="BO79" s="69"/>
      <c r="BP79" s="69"/>
      <c r="BQ79" s="69"/>
      <c r="BR79" s="69"/>
      <c r="BS79" s="69"/>
      <c r="BT79" s="69"/>
      <c r="BU79" s="69"/>
      <c r="BV79" s="69"/>
      <c r="BW79" s="69"/>
      <c r="BX79" s="69"/>
      <c r="BY79" s="69"/>
      <c r="BZ79" s="70"/>
    </row>
    <row r="80" spans="1:78" ht="13.5" customHeight="1" x14ac:dyDescent="0.15">
      <c r="A80" s="2"/>
      <c r="B80" s="17"/>
      <c r="C80" s="74"/>
      <c r="D80" s="74"/>
      <c r="E80" s="74"/>
      <c r="F80" s="74"/>
      <c r="G80" s="74"/>
      <c r="H80" s="74"/>
      <c r="I80" s="74"/>
      <c r="J80" s="74"/>
      <c r="K80" s="74"/>
      <c r="L80" s="74"/>
      <c r="M80" s="74"/>
      <c r="N80" s="74"/>
      <c r="O80" s="74"/>
      <c r="P80" s="74"/>
      <c r="Q80" s="74"/>
      <c r="R80" s="74"/>
      <c r="S80" s="74"/>
      <c r="T80" s="74"/>
      <c r="U80" s="20"/>
      <c r="V80" s="20"/>
      <c r="W80" s="74"/>
      <c r="X80" s="74"/>
      <c r="Y80" s="74"/>
      <c r="Z80" s="74"/>
      <c r="AA80" s="74"/>
      <c r="AB80" s="74"/>
      <c r="AC80" s="74"/>
      <c r="AD80" s="74"/>
      <c r="AE80" s="74"/>
      <c r="AF80" s="74"/>
      <c r="AG80" s="74"/>
      <c r="AH80" s="74"/>
      <c r="AI80" s="74"/>
      <c r="AJ80" s="74"/>
      <c r="AK80" s="74"/>
      <c r="AL80" s="74"/>
      <c r="AM80" s="74"/>
      <c r="AN80" s="74"/>
      <c r="AO80" s="20"/>
      <c r="AP80" s="20"/>
      <c r="AQ80" s="74"/>
      <c r="AR80" s="74"/>
      <c r="AS80" s="74"/>
      <c r="AT80" s="74"/>
      <c r="AU80" s="74"/>
      <c r="AV80" s="74"/>
      <c r="AW80" s="74"/>
      <c r="AX80" s="74"/>
      <c r="AY80" s="74"/>
      <c r="AZ80" s="74"/>
      <c r="BA80" s="74"/>
      <c r="BB80" s="74"/>
      <c r="BC80" s="74"/>
      <c r="BD80" s="74"/>
      <c r="BE80" s="74"/>
      <c r="BF80" s="74"/>
      <c r="BG80" s="74"/>
      <c r="BH80" s="74"/>
      <c r="BI80" s="18"/>
      <c r="BJ80" s="19"/>
      <c r="BK80" s="2"/>
      <c r="BL80" s="68"/>
      <c r="BM80" s="69"/>
      <c r="BN80" s="69"/>
      <c r="BO80" s="69"/>
      <c r="BP80" s="69"/>
      <c r="BQ80" s="69"/>
      <c r="BR80" s="69"/>
      <c r="BS80" s="69"/>
      <c r="BT80" s="69"/>
      <c r="BU80" s="69"/>
      <c r="BV80" s="69"/>
      <c r="BW80" s="69"/>
      <c r="BX80" s="69"/>
      <c r="BY80" s="69"/>
      <c r="BZ80" s="70"/>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8"/>
      <c r="BM81" s="69"/>
      <c r="BN81" s="69"/>
      <c r="BO81" s="69"/>
      <c r="BP81" s="69"/>
      <c r="BQ81" s="69"/>
      <c r="BR81" s="69"/>
      <c r="BS81" s="69"/>
      <c r="BT81" s="69"/>
      <c r="BU81" s="69"/>
      <c r="BV81" s="69"/>
      <c r="BW81" s="69"/>
      <c r="BX81" s="69"/>
      <c r="BY81" s="69"/>
      <c r="BZ81" s="7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【346.13】</v>
      </c>
      <c r="I86" s="26" t="str">
        <f>データ!CA6</f>
        <v>【59.83】</v>
      </c>
      <c r="J86" s="26" t="str">
        <f>データ!CL6</f>
        <v>【268.69】</v>
      </c>
      <c r="K86" s="26" t="str">
        <f>データ!CW6</f>
        <v>【61.71】</v>
      </c>
      <c r="L86" s="26" t="str">
        <f>データ!DH6</f>
        <v>【75.78】</v>
      </c>
      <c r="M86" s="26" t="s">
        <v>56</v>
      </c>
      <c r="N86" s="26" t="s">
        <v>56</v>
      </c>
      <c r="O86" s="26" t="str">
        <f>データ!EO6</f>
        <v>【-】</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59</v>
      </c>
      <c r="B3" s="29" t="s">
        <v>60</v>
      </c>
      <c r="C3" s="29" t="s">
        <v>61</v>
      </c>
      <c r="D3" s="29" t="s">
        <v>62</v>
      </c>
      <c r="E3" s="29" t="s">
        <v>63</v>
      </c>
      <c r="F3" s="29" t="s">
        <v>64</v>
      </c>
      <c r="G3" s="29"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69</v>
      </c>
      <c r="B4" s="30"/>
      <c r="C4" s="30"/>
      <c r="D4" s="30"/>
      <c r="E4" s="30"/>
      <c r="F4" s="30"/>
      <c r="G4" s="30"/>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x14ac:dyDescent="0.15">
      <c r="A6" s="28" t="s">
        <v>109</v>
      </c>
      <c r="B6" s="33">
        <f>B7</f>
        <v>2016</v>
      </c>
      <c r="C6" s="33">
        <f t="shared" ref="C6:X6" si="3">C7</f>
        <v>42129</v>
      </c>
      <c r="D6" s="33">
        <f t="shared" si="3"/>
        <v>47</v>
      </c>
      <c r="E6" s="33">
        <f t="shared" si="3"/>
        <v>18</v>
      </c>
      <c r="F6" s="33">
        <f t="shared" si="3"/>
        <v>0</v>
      </c>
      <c r="G6" s="33">
        <f t="shared" si="3"/>
        <v>0</v>
      </c>
      <c r="H6" s="33" t="str">
        <f t="shared" si="3"/>
        <v>宮城県　登米市</v>
      </c>
      <c r="I6" s="33" t="str">
        <f t="shared" si="3"/>
        <v>法非適用</v>
      </c>
      <c r="J6" s="33" t="str">
        <f t="shared" si="3"/>
        <v>下水道事業</v>
      </c>
      <c r="K6" s="33" t="str">
        <f t="shared" si="3"/>
        <v>特定地域生活排水処理</v>
      </c>
      <c r="L6" s="33" t="str">
        <f t="shared" si="3"/>
        <v>K3</v>
      </c>
      <c r="M6" s="33">
        <f t="shared" si="3"/>
        <v>0</v>
      </c>
      <c r="N6" s="34" t="str">
        <f t="shared" si="3"/>
        <v>-</v>
      </c>
      <c r="O6" s="34" t="str">
        <f t="shared" si="3"/>
        <v>該当数値なし</v>
      </c>
      <c r="P6" s="34">
        <f t="shared" si="3"/>
        <v>6.97</v>
      </c>
      <c r="Q6" s="34">
        <f t="shared" si="3"/>
        <v>100</v>
      </c>
      <c r="R6" s="34">
        <f t="shared" si="3"/>
        <v>3083</v>
      </c>
      <c r="S6" s="34">
        <f t="shared" si="3"/>
        <v>82026</v>
      </c>
      <c r="T6" s="34">
        <f t="shared" si="3"/>
        <v>536.12</v>
      </c>
      <c r="U6" s="34">
        <f t="shared" si="3"/>
        <v>153</v>
      </c>
      <c r="V6" s="34">
        <f t="shared" si="3"/>
        <v>5678</v>
      </c>
      <c r="W6" s="34">
        <f t="shared" si="3"/>
        <v>1.48</v>
      </c>
      <c r="X6" s="34">
        <f t="shared" si="3"/>
        <v>3836.49</v>
      </c>
      <c r="Y6" s="35">
        <f>IF(Y7="",NA(),Y7)</f>
        <v>101.21</v>
      </c>
      <c r="Z6" s="35">
        <f t="shared" ref="Z6:AH6" si="4">IF(Z7="",NA(),Z7)</f>
        <v>108.02</v>
      </c>
      <c r="AA6" s="35">
        <f t="shared" si="4"/>
        <v>94.45</v>
      </c>
      <c r="AB6" s="35">
        <f t="shared" si="4"/>
        <v>93.56</v>
      </c>
      <c r="AC6" s="35">
        <f t="shared" si="4"/>
        <v>95.59</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806.05</v>
      </c>
      <c r="BG6" s="35">
        <f t="shared" ref="BG6:BO6" si="7">IF(BG7="",NA(),BG7)</f>
        <v>1003.21</v>
      </c>
      <c r="BH6" s="35">
        <f t="shared" si="7"/>
        <v>416.91</v>
      </c>
      <c r="BI6" s="35">
        <f t="shared" si="7"/>
        <v>411.81</v>
      </c>
      <c r="BJ6" s="35">
        <f t="shared" si="7"/>
        <v>211.78</v>
      </c>
      <c r="BK6" s="35">
        <f t="shared" si="7"/>
        <v>430.64</v>
      </c>
      <c r="BL6" s="35">
        <f t="shared" si="7"/>
        <v>446.63</v>
      </c>
      <c r="BM6" s="35">
        <f t="shared" si="7"/>
        <v>416.91</v>
      </c>
      <c r="BN6" s="35">
        <f t="shared" si="7"/>
        <v>392.19</v>
      </c>
      <c r="BO6" s="35">
        <f t="shared" si="7"/>
        <v>413.5</v>
      </c>
      <c r="BP6" s="34" t="str">
        <f>IF(BP7="","",IF(BP7="-","【-】","【"&amp;SUBSTITUTE(TEXT(BP7,"#,##0.00"),"-","△")&amp;"】"))</f>
        <v>【346.13】</v>
      </c>
      <c r="BQ6" s="35">
        <f>IF(BQ7="",NA(),BQ7)</f>
        <v>56.55</v>
      </c>
      <c r="BR6" s="35">
        <f t="shared" ref="BR6:BZ6" si="8">IF(BR7="",NA(),BR7)</f>
        <v>64.55</v>
      </c>
      <c r="BS6" s="35">
        <f t="shared" si="8"/>
        <v>50.41</v>
      </c>
      <c r="BT6" s="35">
        <f t="shared" si="8"/>
        <v>50.18</v>
      </c>
      <c r="BU6" s="35">
        <f t="shared" si="8"/>
        <v>48.78</v>
      </c>
      <c r="BV6" s="35">
        <f t="shared" si="8"/>
        <v>58.78</v>
      </c>
      <c r="BW6" s="35">
        <f t="shared" si="8"/>
        <v>58.53</v>
      </c>
      <c r="BX6" s="35">
        <f t="shared" si="8"/>
        <v>57.93</v>
      </c>
      <c r="BY6" s="35">
        <f t="shared" si="8"/>
        <v>57.03</v>
      </c>
      <c r="BZ6" s="35">
        <f t="shared" si="8"/>
        <v>55.84</v>
      </c>
      <c r="CA6" s="34" t="str">
        <f>IF(CA7="","",IF(CA7="-","【-】","【"&amp;SUBSTITUTE(TEXT(CA7,"#,##0.00"),"-","△")&amp;"】"))</f>
        <v>【59.83】</v>
      </c>
      <c r="CB6" s="35">
        <f>IF(CB7="",NA(),CB7)</f>
        <v>274.89999999999998</v>
      </c>
      <c r="CC6" s="35">
        <f t="shared" ref="CC6:CK6" si="9">IF(CC7="",NA(),CC7)</f>
        <v>241.75</v>
      </c>
      <c r="CD6" s="35">
        <f t="shared" si="9"/>
        <v>318.08999999999997</v>
      </c>
      <c r="CE6" s="35">
        <f t="shared" si="9"/>
        <v>320.23</v>
      </c>
      <c r="CF6" s="35">
        <f t="shared" si="9"/>
        <v>330.38</v>
      </c>
      <c r="CG6" s="35">
        <f t="shared" si="9"/>
        <v>257.02999999999997</v>
      </c>
      <c r="CH6" s="35">
        <f t="shared" si="9"/>
        <v>266.57</v>
      </c>
      <c r="CI6" s="35">
        <f t="shared" si="9"/>
        <v>276.93</v>
      </c>
      <c r="CJ6" s="35">
        <f t="shared" si="9"/>
        <v>283.73</v>
      </c>
      <c r="CK6" s="35">
        <f t="shared" si="9"/>
        <v>287.57</v>
      </c>
      <c r="CL6" s="34" t="str">
        <f>IF(CL7="","",IF(CL7="-","【-】","【"&amp;SUBSTITUTE(TEXT(CL7,"#,##0.00"),"-","△")&amp;"】"))</f>
        <v>【268.69】</v>
      </c>
      <c r="CM6" s="35">
        <f>IF(CM7="",NA(),CM7)</f>
        <v>47.62</v>
      </c>
      <c r="CN6" s="35">
        <f t="shared" ref="CN6:CV6" si="10">IF(CN7="",NA(),CN7)</f>
        <v>49.15</v>
      </c>
      <c r="CO6" s="35">
        <f t="shared" si="10"/>
        <v>48.5</v>
      </c>
      <c r="CP6" s="35">
        <f t="shared" si="10"/>
        <v>49.64</v>
      </c>
      <c r="CQ6" s="35">
        <f t="shared" si="10"/>
        <v>49.95</v>
      </c>
      <c r="CR6" s="35">
        <f t="shared" si="10"/>
        <v>61.93</v>
      </c>
      <c r="CS6" s="35">
        <f t="shared" si="10"/>
        <v>58.06</v>
      </c>
      <c r="CT6" s="35">
        <f t="shared" si="10"/>
        <v>59.08</v>
      </c>
      <c r="CU6" s="35">
        <f t="shared" si="10"/>
        <v>58.25</v>
      </c>
      <c r="CV6" s="35">
        <f t="shared" si="10"/>
        <v>61.55</v>
      </c>
      <c r="CW6" s="34" t="str">
        <f>IF(CW7="","",IF(CW7="-","【-】","【"&amp;SUBSTITUTE(TEXT(CW7,"#,##0.00"),"-","△")&amp;"】"))</f>
        <v>【61.71】</v>
      </c>
      <c r="CX6" s="35">
        <f>IF(CX7="",NA(),CX7)</f>
        <v>100</v>
      </c>
      <c r="CY6" s="35">
        <f t="shared" ref="CY6:DG6" si="11">IF(CY7="",NA(),CY7)</f>
        <v>100</v>
      </c>
      <c r="CZ6" s="35">
        <f t="shared" si="11"/>
        <v>100</v>
      </c>
      <c r="DA6" s="35">
        <f t="shared" si="11"/>
        <v>100</v>
      </c>
      <c r="DB6" s="35">
        <f t="shared" si="11"/>
        <v>100</v>
      </c>
      <c r="DC6" s="35">
        <f t="shared" si="11"/>
        <v>77.25</v>
      </c>
      <c r="DD6" s="35">
        <f t="shared" si="11"/>
        <v>75.790000000000006</v>
      </c>
      <c r="DE6" s="35">
        <f t="shared" si="11"/>
        <v>77.12</v>
      </c>
      <c r="DF6" s="35">
        <f t="shared" si="11"/>
        <v>68.150000000000006</v>
      </c>
      <c r="DG6" s="35">
        <f t="shared" si="11"/>
        <v>67.489999999999995</v>
      </c>
      <c r="DH6" s="34" t="str">
        <f>IF(DH7="","",IF(DH7="-","【-】","【"&amp;SUBSTITUTE(TEXT(DH7,"#,##0.00"),"-","△")&amp;"】"))</f>
        <v>【75.78】</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2016</v>
      </c>
      <c r="C7" s="37">
        <v>42129</v>
      </c>
      <c r="D7" s="37">
        <v>47</v>
      </c>
      <c r="E7" s="37">
        <v>18</v>
      </c>
      <c r="F7" s="37">
        <v>0</v>
      </c>
      <c r="G7" s="37">
        <v>0</v>
      </c>
      <c r="H7" s="37" t="s">
        <v>110</v>
      </c>
      <c r="I7" s="37" t="s">
        <v>111</v>
      </c>
      <c r="J7" s="37" t="s">
        <v>112</v>
      </c>
      <c r="K7" s="37" t="s">
        <v>113</v>
      </c>
      <c r="L7" s="37" t="s">
        <v>114</v>
      </c>
      <c r="M7" s="37"/>
      <c r="N7" s="38" t="s">
        <v>115</v>
      </c>
      <c r="O7" s="38" t="s">
        <v>116</v>
      </c>
      <c r="P7" s="38">
        <v>6.97</v>
      </c>
      <c r="Q7" s="38">
        <v>100</v>
      </c>
      <c r="R7" s="38">
        <v>3083</v>
      </c>
      <c r="S7" s="38">
        <v>82026</v>
      </c>
      <c r="T7" s="38">
        <v>536.12</v>
      </c>
      <c r="U7" s="38">
        <v>153</v>
      </c>
      <c r="V7" s="38">
        <v>5678</v>
      </c>
      <c r="W7" s="38">
        <v>1.48</v>
      </c>
      <c r="X7" s="38">
        <v>3836.49</v>
      </c>
      <c r="Y7" s="38">
        <v>101.21</v>
      </c>
      <c r="Z7" s="38">
        <v>108.02</v>
      </c>
      <c r="AA7" s="38">
        <v>94.45</v>
      </c>
      <c r="AB7" s="38">
        <v>93.56</v>
      </c>
      <c r="AC7" s="38">
        <v>95.59</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806.05</v>
      </c>
      <c r="BG7" s="38">
        <v>1003.21</v>
      </c>
      <c r="BH7" s="38">
        <v>416.91</v>
      </c>
      <c r="BI7" s="38">
        <v>411.81</v>
      </c>
      <c r="BJ7" s="38">
        <v>211.78</v>
      </c>
      <c r="BK7" s="38">
        <v>430.64</v>
      </c>
      <c r="BL7" s="38">
        <v>446.63</v>
      </c>
      <c r="BM7" s="38">
        <v>416.91</v>
      </c>
      <c r="BN7" s="38">
        <v>392.19</v>
      </c>
      <c r="BO7" s="38">
        <v>413.5</v>
      </c>
      <c r="BP7" s="38">
        <v>346.13</v>
      </c>
      <c r="BQ7" s="38">
        <v>56.55</v>
      </c>
      <c r="BR7" s="38">
        <v>64.55</v>
      </c>
      <c r="BS7" s="38">
        <v>50.41</v>
      </c>
      <c r="BT7" s="38">
        <v>50.18</v>
      </c>
      <c r="BU7" s="38">
        <v>48.78</v>
      </c>
      <c r="BV7" s="38">
        <v>58.78</v>
      </c>
      <c r="BW7" s="38">
        <v>58.53</v>
      </c>
      <c r="BX7" s="38">
        <v>57.93</v>
      </c>
      <c r="BY7" s="38">
        <v>57.03</v>
      </c>
      <c r="BZ7" s="38">
        <v>55.84</v>
      </c>
      <c r="CA7" s="38">
        <v>59.83</v>
      </c>
      <c r="CB7" s="38">
        <v>274.89999999999998</v>
      </c>
      <c r="CC7" s="38">
        <v>241.75</v>
      </c>
      <c r="CD7" s="38">
        <v>318.08999999999997</v>
      </c>
      <c r="CE7" s="38">
        <v>320.23</v>
      </c>
      <c r="CF7" s="38">
        <v>330.38</v>
      </c>
      <c r="CG7" s="38">
        <v>257.02999999999997</v>
      </c>
      <c r="CH7" s="38">
        <v>266.57</v>
      </c>
      <c r="CI7" s="38">
        <v>276.93</v>
      </c>
      <c r="CJ7" s="38">
        <v>283.73</v>
      </c>
      <c r="CK7" s="38">
        <v>287.57</v>
      </c>
      <c r="CL7" s="38">
        <v>268.69</v>
      </c>
      <c r="CM7" s="38">
        <v>47.62</v>
      </c>
      <c r="CN7" s="38">
        <v>49.15</v>
      </c>
      <c r="CO7" s="38">
        <v>48.5</v>
      </c>
      <c r="CP7" s="38">
        <v>49.64</v>
      </c>
      <c r="CQ7" s="38">
        <v>49.95</v>
      </c>
      <c r="CR7" s="38">
        <v>61.93</v>
      </c>
      <c r="CS7" s="38">
        <v>58.06</v>
      </c>
      <c r="CT7" s="38">
        <v>59.08</v>
      </c>
      <c r="CU7" s="38">
        <v>58.25</v>
      </c>
      <c r="CV7" s="38">
        <v>61.55</v>
      </c>
      <c r="CW7" s="38">
        <v>61.71</v>
      </c>
      <c r="CX7" s="38">
        <v>100</v>
      </c>
      <c r="CY7" s="38">
        <v>100</v>
      </c>
      <c r="CZ7" s="38">
        <v>100</v>
      </c>
      <c r="DA7" s="38">
        <v>100</v>
      </c>
      <c r="DB7" s="38">
        <v>100</v>
      </c>
      <c r="DC7" s="38">
        <v>77.25</v>
      </c>
      <c r="DD7" s="38">
        <v>75.790000000000006</v>
      </c>
      <c r="DE7" s="38">
        <v>77.12</v>
      </c>
      <c r="DF7" s="38">
        <v>68.150000000000006</v>
      </c>
      <c r="DG7" s="38">
        <v>67.489999999999995</v>
      </c>
      <c r="DH7" s="38">
        <v>75.78</v>
      </c>
      <c r="DI7" s="38"/>
      <c r="DJ7" s="38"/>
      <c r="DK7" s="38"/>
      <c r="DL7" s="38"/>
      <c r="DM7" s="38"/>
      <c r="DN7" s="38"/>
      <c r="DO7" s="38"/>
      <c r="DP7" s="38"/>
      <c r="DQ7" s="38"/>
      <c r="DR7" s="38"/>
      <c r="DS7" s="38"/>
      <c r="DT7" s="38"/>
      <c r="DU7" s="38"/>
      <c r="DV7" s="38"/>
      <c r="DW7" s="38"/>
      <c r="DX7" s="38"/>
      <c r="DY7" s="38"/>
      <c r="DZ7" s="38"/>
      <c r="EA7" s="38"/>
      <c r="EB7" s="38"/>
      <c r="EC7" s="38"/>
      <c r="ED7" s="38"/>
      <c r="EE7" s="38" t="s">
        <v>115</v>
      </c>
      <c r="EF7" s="38" t="s">
        <v>115</v>
      </c>
      <c r="EG7" s="38" t="s">
        <v>115</v>
      </c>
      <c r="EH7" s="38" t="s">
        <v>115</v>
      </c>
      <c r="EI7" s="38" t="s">
        <v>115</v>
      </c>
      <c r="EJ7" s="38" t="s">
        <v>115</v>
      </c>
      <c r="EK7" s="38" t="s">
        <v>115</v>
      </c>
      <c r="EL7" s="38" t="s">
        <v>115</v>
      </c>
      <c r="EM7" s="38" t="s">
        <v>115</v>
      </c>
      <c r="EN7" s="38" t="s">
        <v>115</v>
      </c>
      <c r="EO7" s="38" t="s">
        <v>115</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宮城県</cp:lastModifiedBy>
  <cp:lastPrinted>2018-02-08T03:00:29Z</cp:lastPrinted>
  <dcterms:created xsi:type="dcterms:W3CDTF">2017-12-25T02:39:09Z</dcterms:created>
  <dcterms:modified xsi:type="dcterms:W3CDTF">2018-02-16T05:04:22Z</dcterms:modified>
  <cp:category/>
</cp:coreProperties>
</file>