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0 登米市★\03確定\"/>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<sst xmlns="http://schemas.openxmlformats.org/spreadsheetml/2006/main" count="251" uniqueCount="126">
  <si>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</si>
  <si>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</si>
  <si>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</si>
  <si>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</si>
  <si>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</si>
  <si>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</si>
  <si>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</si>
  <si>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</si>
  <si>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</si>
  <si>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</si>
  <si>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</si>
  <si>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</si>
  <si>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</si>
  <si>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</si>
  <si>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</si>
  <si>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</si>
  <si>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</si>
  <si>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</si>
  <si>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</si>
  <si>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</si>
  <si>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</si>
  <si>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</si>
  <si>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</si>
  <si>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</si>
  <si>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</si>
  <si>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</si>
  <si>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</si>
  <si>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</si>
  <si>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</si>
  <si>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</si>
  <si>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</si>
  <si>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</si>
  <si>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</si>
  <si>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</si>
  <si>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</si>
  <si>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</si>
  <si>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</si>
  <si>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</si>
  <si>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</si>
  <si>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</si>
  <si>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</si>
  <si>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</si>
  <si>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</si>
  <si>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</si>
  <si>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</si>
  <si>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</si>
  <si>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</si>
  <si>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</si>
  <si>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</si>
  <si>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</si>
  <si>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</si>
  <si>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</si>
  <si>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</si>
  <si>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</si>
  <si>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</si>
  <si>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</si>
  <si>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</si>
  <si>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</si>
  <si>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</si>
  <si>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</si>
  <si>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</si>
  <si>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</si>
  <si>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</si>
  <si>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</si>
  <si>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</si>
  <si>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</si>
  <si>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</si>
  <si>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</si>
  <si>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</si>
  <si>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</si>
  <si>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</si>
  <si>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</si>
  <si>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</si>
  <si>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</si>
  <si>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</si>
  <si>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</si>
  <si>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</si>
  <si>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</si>
  <si>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</si>
  <si>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</si>
  <si>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</si>
  <si>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</si>
  <si>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</si>
  <si>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</si>
  <si>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</si>
  <si>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</si>
  <si>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</si>
  <si>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</si>
  <si>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</si>
  <si>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</si>
  <si>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</si>
  <si>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</si>
  <si>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</si>
  <si>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</si>
  <si>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</si>
  <si>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</si>
  <si>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</si>
  <si>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</si>
  <si>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</si>
  <si>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</si>
  <si>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</si>
  <si>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</si>
  <si>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</si>
  <si>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</si>
  <si>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</si>
  <si>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</si>
  <si>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</si>
  <si>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</si>
  <si>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</si>
  <si>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</si>
  <si>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</si>
  <si>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</si>
  <si>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</si>
  <si>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</si>
  <si>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</si>
  <si>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</si>
  <si>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</si>
  <si>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</si>
  <si>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</si>
  <si>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</si>
  <si>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</si>
  <si>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</si>
  <si>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・浄化槽事業のため、管渠の改善は該当しません。</t>
    <rPh sb="1" eb="4">
      <t>ジョウカソウ</t>
    </rPh>
    <rPh sb="4" eb="6">
      <t>ジギョウ</t>
    </rPh>
    <rPh sb="10" eb="11">
      <t>クダ</t>
    </rPh>
    <rPh sb="11" eb="12">
      <t>キョ</t>
    </rPh>
    <rPh sb="13" eb="15">
      <t>カイゼン</t>
    </rPh>
    <rPh sb="16" eb="18">
      <t>ガイトウ</t>
    </rPh>
    <phoneticPr fontId="7"/>
  </si>
  <si>
    <t>　登米市の特定地域生活排水処理整備は、平成14年度より迫町で着手し、Ｈ28年度からは100基程度を整備していますが、上記分析のとおり、浄化槽施設は設置コストは低いものの、管理コストが使用料を上回る状況となっています。今後も維持管理費等の縮減に努めて、持続的な下水道サービスを提供できるよう取り組ん行きます。併せて、現行使用料体系と施設管理費等を分析しながら、適正な時機における使用料の改定に向けても検討して行きます。</t>
    <rPh sb="1" eb="4">
      <t>トメシ</t>
    </rPh>
    <rPh sb="5" eb="7">
      <t>トクテイ</t>
    </rPh>
    <rPh sb="7" eb="9">
      <t>チイキ</t>
    </rPh>
    <rPh sb="9" eb="11">
      <t>セイカツ</t>
    </rPh>
    <rPh sb="11" eb="13">
      <t>ハイスイ</t>
    </rPh>
    <rPh sb="13" eb="15">
      <t>ショリ</t>
    </rPh>
    <rPh sb="15" eb="17">
      <t>セイビ</t>
    </rPh>
    <rPh sb="19" eb="21">
      <t>ヘイセイ</t>
    </rPh>
    <rPh sb="23" eb="25">
      <t>ネンド</t>
    </rPh>
    <rPh sb="27" eb="28">
      <t>ハサマ</t>
    </rPh>
    <rPh sb="28" eb="29">
      <t>マチ</t>
    </rPh>
    <rPh sb="30" eb="32">
      <t>チャクシュ</t>
    </rPh>
    <rPh sb="37" eb="39">
      <t>ネンド</t>
    </rPh>
    <rPh sb="45" eb="46">
      <t>キ</t>
    </rPh>
    <rPh sb="46" eb="48">
      <t>テイド</t>
    </rPh>
    <rPh sb="49" eb="51">
      <t>セイビ</t>
    </rPh>
    <rPh sb="58" eb="60">
      <t>ジョウキ</t>
    </rPh>
    <rPh sb="60" eb="62">
      <t>ブンセキ</t>
    </rPh>
    <rPh sb="67" eb="70">
      <t>ジョウカソウ</t>
    </rPh>
    <rPh sb="70" eb="72">
      <t>シセツ</t>
    </rPh>
    <rPh sb="73" eb="75">
      <t>セッチ</t>
    </rPh>
    <rPh sb="79" eb="80">
      <t>ヒク</t>
    </rPh>
    <rPh sb="85" eb="87">
      <t>カンリ</t>
    </rPh>
    <rPh sb="91" eb="94">
      <t>シヨウリョウ</t>
    </rPh>
    <rPh sb="95" eb="97">
      <t>ウワマワ</t>
    </rPh>
    <rPh sb="98" eb="100">
      <t>ジョウキョウ</t>
    </rPh>
    <rPh sb="108" eb="110">
      <t>コンゴ</t>
    </rPh>
    <rPh sb="111" eb="113">
      <t>イジ</t>
    </rPh>
    <rPh sb="113" eb="116">
      <t>カンリヒ</t>
    </rPh>
    <rPh sb="116" eb="117">
      <t>トウ</t>
    </rPh>
    <rPh sb="118" eb="120">
      <t>シュクゲン</t>
    </rPh>
    <rPh sb="121" eb="122">
      <t>ツト</t>
    </rPh>
    <rPh sb="125" eb="128">
      <t>ジゾクテキ</t>
    </rPh>
    <rPh sb="129" eb="131">
      <t>ゲスイ</t>
    </rPh>
    <rPh sb="131" eb="132">
      <t>ドウ</t>
    </rPh>
    <rPh sb="137" eb="139">
      <t>テイキョウ</t>
    </rPh>
    <rPh sb="144" eb="145">
      <t>ト</t>
    </rPh>
    <rPh sb="146" eb="147">
      <t>ク</t>
    </rPh>
    <rPh sb="148" eb="149">
      <t>イ</t>
    </rPh>
    <rPh sb="153" eb="154">
      <t>アワ</t>
    </rPh>
    <rPh sb="157" eb="159">
      <t>ゲンコウ</t>
    </rPh>
    <rPh sb="159" eb="162">
      <t>シヨウリョウ</t>
    </rPh>
    <rPh sb="162" eb="164">
      <t>タイケイ</t>
    </rPh>
    <rPh sb="165" eb="167">
      <t>シセツ</t>
    </rPh>
    <rPh sb="167" eb="169">
      <t>カンリ</t>
    </rPh>
    <rPh sb="169" eb="170">
      <t>ヒ</t>
    </rPh>
    <rPh sb="170" eb="171">
      <t>トウ</t>
    </rPh>
    <rPh sb="172" eb="174">
      <t>ブンセキ</t>
    </rPh>
    <rPh sb="179" eb="181">
      <t>テキセイ</t>
    </rPh>
    <rPh sb="182" eb="184">
      <t>ジキ</t>
    </rPh>
    <rPh sb="199" eb="201">
      <t>ケントウ</t>
    </rPh>
    <phoneticPr fontId="7"/>
  </si>
  <si>
    <t>①収益的収支比率
　・前年度と比べ2.03％改善していますが、毎年の整備により、地方債償還金が年々増額となっていることから、単年度収支が100％未満で推移しています。
④企業債残高対事業規模比率
　・前年度と比べ下回っており、類似団体に比較しても比率が下がっています。
⑤経費回収率　⑥汚水処理原価
　・維持管理費用を使用料で賄えていない状況であり、汚水処理原価も他類似団体を上回る状況となっています。
⑦施設利用率
　・人口減少や節水器具の普及等により１世帯当りの上水道使用水量は減少傾向にあることから、利用率も0.31％しか伸びず、類似団体より施設利用率が下回っています。
⑧水洗化率
　・登米市では、排水設備工事申請と浄化槽設置申請を同時に提出することで浄化槽設置工事を実施しているため、水洗化率は100％となっています。
　総合的な分析において、各比率が前年度と同程度で推移していますが、今後は、類似団体の比率までまで改善するよう、更なる維持管理費の縮減等に努める必要があると考えます。</t>
    <rPh sb="1" eb="4">
      <t>シュウエキテキ</t>
    </rPh>
    <rPh sb="4" eb="6">
      <t>シュウシ</t>
    </rPh>
    <rPh sb="6" eb="8">
      <t>ヒリツ</t>
    </rPh>
    <rPh sb="11" eb="14">
      <t>ゼンネンド</t>
    </rPh>
    <rPh sb="15" eb="16">
      <t>クラ</t>
    </rPh>
    <rPh sb="22" eb="24">
      <t>カイゼン</t>
    </rPh>
    <rPh sb="31" eb="33">
      <t>マイトシ</t>
    </rPh>
    <rPh sb="34" eb="36">
      <t>セイビ</t>
    </rPh>
    <rPh sb="40" eb="43">
      <t>チホウサイ</t>
    </rPh>
    <rPh sb="47" eb="49">
      <t>ネンネン</t>
    </rPh>
    <rPh sb="49" eb="51">
      <t>ゾウガク</t>
    </rPh>
    <rPh sb="62" eb="65">
      <t>タンネンド</t>
    </rPh>
    <rPh sb="65" eb="67">
      <t>シュウシ</t>
    </rPh>
    <rPh sb="72" eb="74">
      <t>ミマン</t>
    </rPh>
    <rPh sb="75" eb="77">
      <t>スイイ</t>
    </rPh>
    <rPh sb="85" eb="87">
      <t>キギョウ</t>
    </rPh>
    <rPh sb="87" eb="88">
      <t>サイ</t>
    </rPh>
    <rPh sb="88" eb="90">
      <t>ザンダカ</t>
    </rPh>
    <rPh sb="90" eb="91">
      <t>タイ</t>
    </rPh>
    <rPh sb="91" eb="93">
      <t>ジギョウ</t>
    </rPh>
    <rPh sb="93" eb="95">
      <t>キボ</t>
    </rPh>
    <rPh sb="95" eb="97">
      <t>ヒリツ</t>
    </rPh>
    <rPh sb="100" eb="103">
      <t>ゼンネンド</t>
    </rPh>
    <rPh sb="104" eb="105">
      <t>クラ</t>
    </rPh>
    <rPh sb="106" eb="108">
      <t>シタマワ</t>
    </rPh>
    <rPh sb="113" eb="115">
      <t>ルイジ</t>
    </rPh>
    <rPh sb="115" eb="117">
      <t>ダンタイ</t>
    </rPh>
    <rPh sb="118" eb="120">
      <t>ヒカク</t>
    </rPh>
    <rPh sb="123" eb="125">
      <t>ヒリツ</t>
    </rPh>
    <rPh sb="126" eb="127">
      <t>サ</t>
    </rPh>
    <rPh sb="136" eb="138">
      <t>ケイヒ</t>
    </rPh>
    <rPh sb="138" eb="140">
      <t>カイシュウ</t>
    </rPh>
    <rPh sb="140" eb="141">
      <t>リツ</t>
    </rPh>
    <rPh sb="143" eb="145">
      <t>オスイ</t>
    </rPh>
    <rPh sb="145" eb="147">
      <t>ショリ</t>
    </rPh>
    <rPh sb="147" eb="149">
      <t>ゲンカ</t>
    </rPh>
    <rPh sb="152" eb="154">
      <t>イジ</t>
    </rPh>
    <rPh sb="154" eb="156">
      <t>カンリ</t>
    </rPh>
    <rPh sb="156" eb="158">
      <t>ヒヨウ</t>
    </rPh>
    <rPh sb="159" eb="162">
      <t>シヨウリョウ</t>
    </rPh>
    <rPh sb="163" eb="164">
      <t>マカナ</t>
    </rPh>
    <rPh sb="169" eb="171">
      <t>ジョウキョウ</t>
    </rPh>
    <rPh sb="175" eb="177">
      <t>オスイ</t>
    </rPh>
    <rPh sb="177" eb="179">
      <t>ショリ</t>
    </rPh>
    <rPh sb="179" eb="181">
      <t>ゲンカ</t>
    </rPh>
    <rPh sb="182" eb="183">
      <t>タ</t>
    </rPh>
    <rPh sb="183" eb="185">
      <t>ルイジ</t>
    </rPh>
    <rPh sb="185" eb="187">
      <t>ダンタイ</t>
    </rPh>
    <rPh sb="188" eb="190">
      <t>ウワマワ</t>
    </rPh>
    <rPh sb="191" eb="193">
      <t>ジョウキョウ</t>
    </rPh>
    <rPh sb="203" eb="205">
      <t>シセツ</t>
    </rPh>
    <rPh sb="205" eb="208">
      <t>リヨウリツ</t>
    </rPh>
    <rPh sb="211" eb="213">
      <t>ジンコウ</t>
    </rPh>
    <rPh sb="213" eb="215">
      <t>ゲンショウ</t>
    </rPh>
    <rPh sb="216" eb="218">
      <t>セッスイ</t>
    </rPh>
    <rPh sb="218" eb="220">
      <t>キグ</t>
    </rPh>
    <rPh sb="221" eb="223">
      <t>フキュウ</t>
    </rPh>
    <rPh sb="223" eb="224">
      <t>トウ</t>
    </rPh>
    <rPh sb="228" eb="230">
      <t>セタイ</t>
    </rPh>
    <rPh sb="230" eb="231">
      <t>アタ</t>
    </rPh>
    <rPh sb="233" eb="236">
      <t>ジョウスイドウ</t>
    </rPh>
    <rPh sb="236" eb="238">
      <t>シヨウ</t>
    </rPh>
    <rPh sb="238" eb="240">
      <t>スイリョウ</t>
    </rPh>
    <rPh sb="241" eb="243">
      <t>ゲンショウ</t>
    </rPh>
    <rPh sb="243" eb="245">
      <t>ケイコウ</t>
    </rPh>
    <rPh sb="253" eb="256">
      <t>リヨウリツ</t>
    </rPh>
    <rPh sb="264" eb="265">
      <t>ノ</t>
    </rPh>
    <rPh sb="268" eb="270">
      <t>ルイジ</t>
    </rPh>
    <rPh sb="270" eb="272">
      <t>ダンタイ</t>
    </rPh>
    <rPh sb="274" eb="276">
      <t>シセツ</t>
    </rPh>
    <rPh sb="276" eb="279">
      <t>リヨウリツ</t>
    </rPh>
    <rPh sb="280" eb="282">
      <t>シタマワ</t>
    </rPh>
    <rPh sb="290" eb="292">
      <t>スイセン</t>
    </rPh>
    <rPh sb="292" eb="293">
      <t>カ</t>
    </rPh>
    <rPh sb="293" eb="294">
      <t>リツ</t>
    </rPh>
    <rPh sb="297" eb="300">
      <t>トメシ</t>
    </rPh>
    <rPh sb="303" eb="305">
      <t>ハイスイ</t>
    </rPh>
    <rPh sb="305" eb="307">
      <t>セツビ</t>
    </rPh>
    <rPh sb="307" eb="309">
      <t>コウジ</t>
    </rPh>
    <rPh sb="309" eb="311">
      <t>シンセイ</t>
    </rPh>
    <rPh sb="312" eb="315">
      <t>ジョウカソウ</t>
    </rPh>
    <rPh sb="315" eb="317">
      <t>セッチ</t>
    </rPh>
    <rPh sb="317" eb="319">
      <t>シンセイ</t>
    </rPh>
    <rPh sb="320" eb="322">
      <t>ドウジ</t>
    </rPh>
    <rPh sb="323" eb="325">
      <t>テイシュツ</t>
    </rPh>
    <rPh sb="330" eb="332">
      <t>ジョウカ</t>
    </rPh>
    <rPh sb="332" eb="333">
      <t>ソウ</t>
    </rPh>
    <rPh sb="333" eb="335">
      <t>セッチ</t>
    </rPh>
    <rPh sb="335" eb="337">
      <t>コウジ</t>
    </rPh>
    <rPh sb="338" eb="340">
      <t>ジッシ</t>
    </rPh>
    <rPh sb="347" eb="349">
      <t>スイセン</t>
    </rPh>
    <rPh sb="349" eb="350">
      <t>カ</t>
    </rPh>
    <rPh sb="350" eb="351">
      <t>リツ</t>
    </rPh>
    <rPh sb="367" eb="370">
      <t>ソウゴウテキ</t>
    </rPh>
    <rPh sb="371" eb="373">
      <t>ブンセキ</t>
    </rPh>
    <rPh sb="378" eb="379">
      <t>カク</t>
    </rPh>
    <rPh sb="379" eb="381">
      <t>ヒリツ</t>
    </rPh>
    <rPh sb="382" eb="385">
      <t>ゼンネンド</t>
    </rPh>
    <rPh sb="386" eb="389">
      <t>ドウテイド</t>
    </rPh>
    <rPh sb="390" eb="392">
      <t>スイイ</t>
    </rPh>
    <rPh sb="399" eb="401">
      <t>コンゴ</t>
    </rPh>
    <rPh sb="403" eb="405">
      <t>ルイジ</t>
    </rPh>
    <rPh sb="405" eb="407">
      <t>ダンタイ</t>
    </rPh>
    <rPh sb="408" eb="410">
      <t>ヒリツ</t>
    </rPh>
    <rPh sb="414" eb="416">
      <t>カイゼン</t>
    </rPh>
    <rPh sb="421" eb="422">
      <t>サラ</t>
    </rPh>
    <rPh sb="424" eb="426">
      <t>イジ</t>
    </rPh>
    <rPh sb="426" eb="428">
      <t>カンリ</t>
    </rPh>
    <rPh sb="428" eb="429">
      <t>ヒ</t>
    </rPh>
    <rPh sb="430" eb="432">
      <t>シュクゲン</t>
    </rPh>
    <rPh sb="432" eb="433">
      <t>トウ</t>
    </rPh>
    <rPh sb="434" eb="435">
      <t>ツト</t>
    </rPh>
    <rPh sb="437" eb="439">
      <t>ヒツヨウ</t>
    </rPh>
    <rPh sb="443" eb="444">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</si>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</sst>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50-4AA1-8582-7F107EECDC13}"/>
            </c:ext>
          </c:extLst>
        </c:ser>
        <c:dLbls>
          <c:showLegendKey val="0"/>
          <c:showVal val="0"/>
          <c:showCatName val="0"/>
          <c:showSerName val="0"/>
          <c:showPercent val="0"/>
          <c:showBubbleSize val="0"/>
        </c:dLbls>
        <c:gapWidth val="150"/>
        <c:axId val="70597632"/>
        <c:axId val="706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50-4AA1-8582-7F107EECDC13}"/>
            </c:ext>
          </c:extLst>
        </c:ser>
        <c:dLbls>
          <c:showLegendKey val="0"/>
          <c:showVal val="0"/>
          <c:showCatName val="0"/>
          <c:showSerName val="0"/>
          <c:showPercent val="0"/>
          <c:showBubbleSize val="0"/>
        </c:dLbls>
        <c:marker val="1"/>
        <c:smooth val="0"/>
        <c:axId val="70597632"/>
        <c:axId val="70608000"/>
      </c:lineChart>
      <c:dateAx>
        <c:axId val="70597632"/>
        <c:scaling>
          <c:orientation val="minMax"/>
        </c:scaling>
        <c:delete val="1"/>
        <c:axPos val="b"/>
        <c:numFmt formatCode="ge" sourceLinked="1"/>
        <c:majorTickMark val="none"/>
        <c:minorTickMark val="none"/>
        <c:tickLblPos val="none"/>
        <c:crossAx val="70608000"/>
        <c:crosses val="autoZero"/>
        <c:auto val="1"/>
        <c:lblOffset val="100"/>
        <c:baseTimeUnit val="years"/>
      </c:dateAx>
      <c:valAx>
        <c:axId val="706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47.62</c:v>
                </c:pt>
                <c:pt idx="1">
                  <c:v>49.15</c:v>
                </c:pt>
                <c:pt idx="2">
                  <c:v>48.5</c:v>
                </c:pt>
                <c:pt idx="3">
                  <c:v>49.64</c:v>
                </c:pt>
                <c:pt idx="4">
                  <c:v>49.95</c:v>
                </c:pt>
              </c:numCache>
            </c:numRef>
          </c:val>
          <c:extLst>
            <c:ext xmlns:c16="http://schemas.microsoft.com/office/drawing/2014/chart" uri="{C3380CC4-5D6E-409C-BE32-E72D297353CC}">
              <c16:uniqueId val="{00000000-50A0-4854-A32E-A1918BC6AF8C}"/>
            </c:ext>
          </c:extLst>
        </c:ser>
        <c:dLbls>
          <c:showLegendKey val="0"/>
          <c:showVal val="0"/>
          <c:showCatName val="0"/>
          <c:showSerName val="0"/>
          <c:showPercent val="0"/>
          <c:showBubbleSize val="0"/>
        </c:dLbls>
        <c:gapWidth val="150"/>
        <c:axId val="70798720"/>
        <c:axId val="708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50A0-4854-A32E-A1918BC6AF8C}"/>
            </c:ext>
          </c:extLst>
        </c:ser>
        <c:dLbls>
          <c:showLegendKey val="0"/>
          <c:showVal val="0"/>
          <c:showCatName val="0"/>
          <c:showSerName val="0"/>
          <c:showPercent val="0"/>
          <c:showBubbleSize val="0"/>
        </c:dLbls>
        <c:marker val="1"/>
        <c:smooth val="0"/>
        <c:axId val="70798720"/>
        <c:axId val="70817280"/>
      </c:lineChart>
      <c:dateAx>
        <c:axId val="70798720"/>
        <c:scaling>
          <c:orientation val="minMax"/>
        </c:scaling>
        <c:delete val="1"/>
        <c:axPos val="b"/>
        <c:numFmt formatCode="ge" sourceLinked="1"/>
        <c:majorTickMark val="none"/>
        <c:minorTickMark val="none"/>
        <c:tickLblPos val="none"/>
        <c:crossAx val="70817280"/>
        <c:crosses val="autoZero"/>
        <c:auto val="1"/>
        <c:lblOffset val="100"/>
        <c:baseTimeUnit val="years"/>
      </c:dateAx>
      <c:valAx>
        <c:axId val="708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8E5-42A7-A6F0-B3ED9272CAD4}"/>
            </c:ext>
          </c:extLst>
        </c:ser>
        <c:dLbls>
          <c:showLegendKey val="0"/>
          <c:showVal val="0"/>
          <c:showCatName val="0"/>
          <c:showSerName val="0"/>
          <c:showPercent val="0"/>
          <c:showBubbleSize val="0"/>
        </c:dLbls>
        <c:gapWidth val="150"/>
        <c:axId val="70835200"/>
        <c:axId val="70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88E5-42A7-A6F0-B3ED9272CAD4}"/>
            </c:ext>
          </c:extLst>
        </c:ser>
        <c:dLbls>
          <c:showLegendKey val="0"/>
          <c:showVal val="0"/>
          <c:showCatName val="0"/>
          <c:showSerName val="0"/>
          <c:showPercent val="0"/>
          <c:showBubbleSize val="0"/>
        </c:dLbls>
        <c:marker val="1"/>
        <c:smooth val="0"/>
        <c:axId val="70835200"/>
        <c:axId val="70841472"/>
      </c:lineChart>
      <c:dateAx>
        <c:axId val="70835200"/>
        <c:scaling>
          <c:orientation val="minMax"/>
        </c:scaling>
        <c:delete val="1"/>
        <c:axPos val="b"/>
        <c:numFmt formatCode="ge" sourceLinked="1"/>
        <c:majorTickMark val="none"/>
        <c:minorTickMark val="none"/>
        <c:tickLblPos val="none"/>
        <c:crossAx val="70841472"/>
        <c:crosses val="autoZero"/>
        <c:auto val="1"/>
        <c:lblOffset val="100"/>
        <c:baseTimeUnit val="years"/>
      </c:dateAx>
      <c:valAx>
        <c:axId val="708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101.21</c:v>
                </c:pt>
                <c:pt idx="1">
                  <c:v>108.02</c:v>
                </c:pt>
                <c:pt idx="2">
                  <c:v>94.45</c:v>
                </c:pt>
                <c:pt idx="3">
                  <c:v>93.56</c:v>
                </c:pt>
                <c:pt idx="4">
                  <c:v>95.59</c:v>
                </c:pt>
              </c:numCache>
            </c:numRef>
          </c:val>
          <c:extLst>
            <c:ext xmlns:c16="http://schemas.microsoft.com/office/drawing/2014/chart" uri="{C3380CC4-5D6E-409C-BE32-E72D297353CC}">
              <c16:uniqueId val="{00000000-82CA-4FE9-A3AE-98371917214F}"/>
            </c:ext>
          </c:extLst>
        </c:ser>
        <c:dLbls>
          <c:showLegendKey val="0"/>
          <c:showVal val="0"/>
          <c:showCatName val="0"/>
          <c:showSerName val="0"/>
          <c:showPercent val="0"/>
          <c:showBubbleSize val="0"/>
        </c:dLbls>
        <c:gapWidth val="150"/>
        <c:axId val="70617728"/>
        <c:axId val="70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CA-4FE9-A3AE-98371917214F}"/>
            </c:ext>
          </c:extLst>
        </c:ser>
        <c:dLbls>
          <c:showLegendKey val="0"/>
          <c:showVal val="0"/>
          <c:showCatName val="0"/>
          <c:showSerName val="0"/>
          <c:showPercent val="0"/>
          <c:showBubbleSize val="0"/>
        </c:dLbls>
        <c:marker val="1"/>
        <c:smooth val="0"/>
        <c:axId val="70617728"/>
        <c:axId val="70624000"/>
      </c:lineChart>
      <c:dateAx>
        <c:axId val="70617728"/>
        <c:scaling>
          <c:orientation val="minMax"/>
        </c:scaling>
        <c:delete val="1"/>
        <c:axPos val="b"/>
        <c:numFmt formatCode="ge" sourceLinked="1"/>
        <c:majorTickMark val="none"/>
        <c:minorTickMark val="none"/>
        <c:tickLblPos val="none"/>
        <c:crossAx val="70624000"/>
        <c:crosses val="autoZero"/>
        <c:auto val="1"/>
        <c:lblOffset val="100"/>
        <c:baseTimeUnit val="years"/>
      </c:dateAx>
      <c:valAx>
        <c:axId val="70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7-4C53-A950-912B52D721F9}"/>
            </c:ext>
          </c:extLst>
        </c:ser>
        <c:dLbls>
          <c:showLegendKey val="0"/>
          <c:showVal val="0"/>
          <c:showCatName val="0"/>
          <c:showSerName val="0"/>
          <c:showPercent val="0"/>
          <c:showBubbleSize val="0"/>
        </c:dLbls>
        <c:gapWidth val="150"/>
        <c:axId val="70641920"/>
        <c:axId val="706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7-4C53-A950-912B52D721F9}"/>
            </c:ext>
          </c:extLst>
        </c:ser>
        <c:dLbls>
          <c:showLegendKey val="0"/>
          <c:showVal val="0"/>
          <c:showCatName val="0"/>
          <c:showSerName val="0"/>
          <c:showPercent val="0"/>
          <c:showBubbleSize val="0"/>
        </c:dLbls>
        <c:marker val="1"/>
        <c:smooth val="0"/>
        <c:axId val="70641920"/>
        <c:axId val="70648192"/>
      </c:lineChart>
      <c:dateAx>
        <c:axId val="70641920"/>
        <c:scaling>
          <c:orientation val="minMax"/>
        </c:scaling>
        <c:delete val="1"/>
        <c:axPos val="b"/>
        <c:numFmt formatCode="ge" sourceLinked="1"/>
        <c:majorTickMark val="none"/>
        <c:minorTickMark val="none"/>
        <c:tickLblPos val="none"/>
        <c:crossAx val="70648192"/>
        <c:crosses val="autoZero"/>
        <c:auto val="1"/>
        <c:lblOffset val="100"/>
        <c:baseTimeUnit val="years"/>
      </c:dateAx>
      <c:valAx>
        <c:axId val="706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A-4EB3-9061-296E8BF36419}"/>
            </c:ext>
          </c:extLst>
        </c:ser>
        <c:dLbls>
          <c:showLegendKey val="0"/>
          <c:showVal val="0"/>
          <c:showCatName val="0"/>
          <c:showSerName val="0"/>
          <c:showPercent val="0"/>
          <c:showBubbleSize val="0"/>
        </c:dLbls>
        <c:gapWidth val="150"/>
        <c:axId val="70666112"/>
        <c:axId val="706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A-4EB3-9061-296E8BF36419}"/>
            </c:ext>
          </c:extLst>
        </c:ser>
        <c:dLbls>
          <c:showLegendKey val="0"/>
          <c:showVal val="0"/>
          <c:showCatName val="0"/>
          <c:showSerName val="0"/>
          <c:showPercent val="0"/>
          <c:showBubbleSize val="0"/>
        </c:dLbls>
        <c:marker val="1"/>
        <c:smooth val="0"/>
        <c:axId val="70666112"/>
        <c:axId val="70668288"/>
      </c:lineChart>
      <c:dateAx>
        <c:axId val="70666112"/>
        <c:scaling>
          <c:orientation val="minMax"/>
        </c:scaling>
        <c:delete val="1"/>
        <c:axPos val="b"/>
        <c:numFmt formatCode="ge" sourceLinked="1"/>
        <c:majorTickMark val="none"/>
        <c:minorTickMark val="none"/>
        <c:tickLblPos val="none"/>
        <c:crossAx val="70668288"/>
        <c:crosses val="autoZero"/>
        <c:auto val="1"/>
        <c:lblOffset val="100"/>
        <c:baseTimeUnit val="years"/>
      </c:dateAx>
      <c:valAx>
        <c:axId val="706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A7-4778-91ED-24A59C6C50BE}"/>
            </c:ext>
          </c:extLst>
        </c:ser>
        <c:dLbls>
          <c:showLegendKey val="0"/>
          <c:showVal val="0"/>
          <c:showCatName val="0"/>
          <c:showSerName val="0"/>
          <c:showPercent val="0"/>
          <c:showBubbleSize val="0"/>
        </c:dLbls>
        <c:gapWidth val="150"/>
        <c:axId val="70694400"/>
        <c:axId val="706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A7-4778-91ED-24A59C6C50BE}"/>
            </c:ext>
          </c:extLst>
        </c:ser>
        <c:dLbls>
          <c:showLegendKey val="0"/>
          <c:showVal val="0"/>
          <c:showCatName val="0"/>
          <c:showSerName val="0"/>
          <c:showPercent val="0"/>
          <c:showBubbleSize val="0"/>
        </c:dLbls>
        <c:marker val="1"/>
        <c:smooth val="0"/>
        <c:axId val="70694400"/>
        <c:axId val="70696320"/>
      </c:lineChart>
      <c:dateAx>
        <c:axId val="70694400"/>
        <c:scaling>
          <c:orientation val="minMax"/>
        </c:scaling>
        <c:delete val="1"/>
        <c:axPos val="b"/>
        <c:numFmt formatCode="ge" sourceLinked="1"/>
        <c:majorTickMark val="none"/>
        <c:minorTickMark val="none"/>
        <c:tickLblPos val="none"/>
        <c:crossAx val="70696320"/>
        <c:crosses val="autoZero"/>
        <c:auto val="1"/>
        <c:lblOffset val="100"/>
        <c:baseTimeUnit val="years"/>
      </c:dateAx>
      <c:valAx>
        <c:axId val="706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8-413F-8193-5D252AB0AB07}"/>
            </c:ext>
          </c:extLst>
        </c:ser>
        <c:dLbls>
          <c:showLegendKey val="0"/>
          <c:showVal val="0"/>
          <c:showCatName val="0"/>
          <c:showSerName val="0"/>
          <c:showPercent val="0"/>
          <c:showBubbleSize val="0"/>
        </c:dLbls>
        <c:gapWidth val="150"/>
        <c:axId val="70714496"/>
        <c:axId val="707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8-413F-8193-5D252AB0AB07}"/>
            </c:ext>
          </c:extLst>
        </c:ser>
        <c:dLbls>
          <c:showLegendKey val="0"/>
          <c:showVal val="0"/>
          <c:showCatName val="0"/>
          <c:showSerName val="0"/>
          <c:showPercent val="0"/>
          <c:showBubbleSize val="0"/>
        </c:dLbls>
        <c:marker val="1"/>
        <c:smooth val="0"/>
        <c:axId val="70714496"/>
        <c:axId val="70716416"/>
      </c:lineChart>
      <c:dateAx>
        <c:axId val="70714496"/>
        <c:scaling>
          <c:orientation val="minMax"/>
        </c:scaling>
        <c:delete val="1"/>
        <c:axPos val="b"/>
        <c:numFmt formatCode="ge" sourceLinked="1"/>
        <c:majorTickMark val="none"/>
        <c:minorTickMark val="none"/>
        <c:tickLblPos val="none"/>
        <c:crossAx val="70716416"/>
        <c:crosses val="autoZero"/>
        <c:auto val="1"/>
        <c:lblOffset val="100"/>
        <c:baseTimeUnit val="years"/>
      </c:dateAx>
      <c:valAx>
        <c:axId val="707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806.05</c:v>
                </c:pt>
                <c:pt idx="1">
                  <c:v>1003.21</c:v>
                </c:pt>
                <c:pt idx="2">
                  <c:v>416.91</c:v>
                </c:pt>
                <c:pt idx="3">
                  <c:v>411.81</c:v>
                </c:pt>
                <c:pt idx="4">
                  <c:v>211.78</c:v>
                </c:pt>
              </c:numCache>
            </c:numRef>
          </c:val>
          <c:extLst>
            <c:ext xmlns:c16="http://schemas.microsoft.com/office/drawing/2014/chart" uri="{C3380CC4-5D6E-409C-BE32-E72D297353CC}">
              <c16:uniqueId val="{00000000-A96A-49A6-B36C-3F44F1F68663}"/>
            </c:ext>
          </c:extLst>
        </c:ser>
        <c:dLbls>
          <c:showLegendKey val="0"/>
          <c:showVal val="0"/>
          <c:showCatName val="0"/>
          <c:showSerName val="0"/>
          <c:showPercent val="0"/>
          <c:showBubbleSize val="0"/>
        </c:dLbls>
        <c:gapWidth val="150"/>
        <c:axId val="70734592"/>
        <c:axId val="707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A96A-49A6-B36C-3F44F1F68663}"/>
            </c:ext>
          </c:extLst>
        </c:ser>
        <c:dLbls>
          <c:showLegendKey val="0"/>
          <c:showVal val="0"/>
          <c:showCatName val="0"/>
          <c:showSerName val="0"/>
          <c:showPercent val="0"/>
          <c:showBubbleSize val="0"/>
        </c:dLbls>
        <c:marker val="1"/>
        <c:smooth val="0"/>
        <c:axId val="70734592"/>
        <c:axId val="70736512"/>
      </c:lineChart>
      <c:dateAx>
        <c:axId val="70734592"/>
        <c:scaling>
          <c:orientation val="minMax"/>
        </c:scaling>
        <c:delete val="1"/>
        <c:axPos val="b"/>
        <c:numFmt formatCode="ge" sourceLinked="1"/>
        <c:majorTickMark val="none"/>
        <c:minorTickMark val="none"/>
        <c:tickLblPos val="none"/>
        <c:crossAx val="70736512"/>
        <c:crosses val="autoZero"/>
        <c:auto val="1"/>
        <c:lblOffset val="100"/>
        <c:baseTimeUnit val="years"/>
      </c:dateAx>
      <c:valAx>
        <c:axId val="707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56.55</c:v>
                </c:pt>
                <c:pt idx="1">
                  <c:v>64.55</c:v>
                </c:pt>
                <c:pt idx="2">
                  <c:v>50.41</c:v>
                </c:pt>
                <c:pt idx="3">
                  <c:v>50.18</c:v>
                </c:pt>
                <c:pt idx="4">
                  <c:v>48.78</c:v>
                </c:pt>
              </c:numCache>
            </c:numRef>
          </c:val>
          <c:extLst>
            <c:ext xmlns:c16="http://schemas.microsoft.com/office/drawing/2014/chart" uri="{C3380CC4-5D6E-409C-BE32-E72D297353CC}">
              <c16:uniqueId val="{00000000-0BB2-47DF-9B8C-39E0169E9151}"/>
            </c:ext>
          </c:extLst>
        </c:ser>
        <c:dLbls>
          <c:showLegendKey val="0"/>
          <c:showVal val="0"/>
          <c:showCatName val="0"/>
          <c:showSerName val="0"/>
          <c:showPercent val="0"/>
          <c:showBubbleSize val="0"/>
        </c:dLbls>
        <c:gapWidth val="150"/>
        <c:axId val="70758784"/>
        <c:axId val="707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0BB2-47DF-9B8C-39E0169E9151}"/>
            </c:ext>
          </c:extLst>
        </c:ser>
        <c:dLbls>
          <c:showLegendKey val="0"/>
          <c:showVal val="0"/>
          <c:showCatName val="0"/>
          <c:showSerName val="0"/>
          <c:showPercent val="0"/>
          <c:showBubbleSize val="0"/>
        </c:dLbls>
        <c:marker val="1"/>
        <c:smooth val="0"/>
        <c:axId val="70758784"/>
        <c:axId val="70760704"/>
      </c:lineChart>
      <c:dateAx>
        <c:axId val="70758784"/>
        <c:scaling>
          <c:orientation val="minMax"/>
        </c:scaling>
        <c:delete val="1"/>
        <c:axPos val="b"/>
        <c:numFmt formatCode="ge" sourceLinked="1"/>
        <c:majorTickMark val="none"/>
        <c:minorTickMark val="none"/>
        <c:tickLblPos val="none"/>
        <c:crossAx val="70760704"/>
        <c:crosses val="autoZero"/>
        <c:auto val="1"/>
        <c:lblOffset val="100"/>
        <c:baseTimeUnit val="years"/>
      </c:dateAx>
      <c:valAx>
        <c:axId val="707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274.89999999999998</c:v>
                </c:pt>
                <c:pt idx="1">
                  <c:v>241.75</c:v>
                </c:pt>
                <c:pt idx="2">
                  <c:v>318.08999999999997</c:v>
                </c:pt>
                <c:pt idx="3">
                  <c:v>320.23</c:v>
                </c:pt>
                <c:pt idx="4">
                  <c:v>330.38</c:v>
                </c:pt>
              </c:numCache>
            </c:numRef>
          </c:val>
          <c:extLst>
            <c:ext xmlns:c16="http://schemas.microsoft.com/office/drawing/2014/chart" uri="{C3380CC4-5D6E-409C-BE32-E72D297353CC}">
              <c16:uniqueId val="{00000000-6719-4AFE-8CD2-EDC4770CDE62}"/>
            </c:ext>
          </c:extLst>
        </c:ser>
        <c:dLbls>
          <c:showLegendKey val="0"/>
          <c:showVal val="0"/>
          <c:showCatName val="0"/>
          <c:showSerName val="0"/>
          <c:showPercent val="0"/>
          <c:showBubbleSize val="0"/>
        </c:dLbls>
        <c:gapWidth val="150"/>
        <c:axId val="70782976"/>
        <c:axId val="707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6719-4AFE-8CD2-EDC4770CDE62}"/>
            </c:ext>
          </c:extLst>
        </c:ser>
        <c:dLbls>
          <c:showLegendKey val="0"/>
          <c:showVal val="0"/>
          <c:showCatName val="0"/>
          <c:showSerName val="0"/>
          <c:showPercent val="0"/>
          <c:showBubbleSize val="0"/>
        </c:dLbls>
        <c:marker val="1"/>
        <c:smooth val="0"/>
        <c:axId val="70782976"/>
        <c:axId val="70784896"/>
      </c:lineChart>
      <c:dateAx>
        <c:axId val="70782976"/>
        <c:scaling>
          <c:orientation val="minMax"/>
        </c:scaling>
        <c:delete val="1"/>
        <c:axPos val="b"/>
        <c:numFmt formatCode="ge" sourceLinked="1"/>
        <c:majorTickMark val="none"/>
        <c:minorTickMark val="none"/>
        <c:tickLblPos val="none"/>
        <c:crossAx val="70784896"/>
        <c:crosses val="autoZero"/>
        <c:auto val="1"/>
        <c:lblOffset val="100"/>
        <c:baseTimeUnit val="years"/>
      </c:dateAx>
      <c:valAx>
        <c:axId val="707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83" t="s">
        <v>125</v>
      </c>
      <c r="AE8" s="83"/>
      <c r="AF8" s="83"/>
      <c r="AG8" s="83"/>
      <c r="AH8" s="83"/>
      <c r="AI8" s="83"/>
      <c r="AJ8" s="83"/>
      <c r="AK8" s="4"/>
      <c r="AL8" s="49">
        <f>データ!S6</f>
        <v>82026</v>
      </c>
      <c r="AM8" s="49"/>
      <c r="AN8" s="49"/>
      <c r="AO8" s="49"/>
      <c r="AP8" s="49"/>
      <c r="AQ8" s="49"/>
      <c r="AR8" s="49"/>
      <c r="AS8" s="49"/>
      <c r="AT8" s="45">
        <f>データ!T6</f>
        <v>536.12</v>
      </c>
      <c r="AU8" s="45"/>
      <c r="AV8" s="45"/>
      <c r="AW8" s="45"/>
      <c r="AX8" s="45"/>
      <c r="AY8" s="45"/>
      <c r="AZ8" s="45"/>
      <c r="BA8" s="45"/>
      <c r="BB8" s="45">
        <f>データ!U6</f>
        <v>153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6.97</v>
      </c>
      <c r="Q10" s="45"/>
      <c r="R10" s="45"/>
      <c r="S10" s="45"/>
      <c r="T10" s="45"/>
      <c r="U10" s="45"/>
      <c r="V10" s="45"/>
      <c r="W10" s="45">
        <f>データ!Q6</f>
        <v>100</v>
      </c>
      <c r="X10" s="45"/>
      <c r="Y10" s="45"/>
      <c r="Z10" s="45"/>
      <c r="AA10" s="45"/>
      <c r="AB10" s="45"/>
      <c r="AC10" s="45"/>
      <c r="AD10" s="49">
        <f>データ!R6</f>
        <v>3083</v>
      </c>
      <c r="AE10" s="49"/>
      <c r="AF10" s="49"/>
      <c r="AG10" s="49"/>
      <c r="AH10" s="49"/>
      <c r="AI10" s="49"/>
      <c r="AJ10" s="49"/>
      <c r="AK10" s="2"/>
      <c r="AL10" s="49">
        <f>データ!V6</f>
        <v>5678</v>
      </c>
      <c r="AM10" s="49"/>
      <c r="AN10" s="49"/>
      <c r="AO10" s="49"/>
      <c r="AP10" s="49"/>
      <c r="AQ10" s="49"/>
      <c r="AR10" s="49"/>
      <c r="AS10" s="49"/>
      <c r="AT10" s="45">
        <f>データ!W6</f>
        <v>1.48</v>
      </c>
      <c r="AU10" s="45"/>
      <c r="AV10" s="45"/>
      <c r="AW10" s="45"/>
      <c r="AX10" s="45"/>
      <c r="AY10" s="45"/>
      <c r="AZ10" s="45"/>
      <c r="BA10" s="45"/>
      <c r="BB10" s="45">
        <f>データ!X6</f>
        <v>3836.49</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15">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42129</v>
      </c>
      <c r="D6" s="33">
        <f t="shared" si="3"/>
        <v>47</v>
      </c>
      <c r="E6" s="33">
        <f t="shared" si="3"/>
        <v>18</v>
      </c>
      <c r="F6" s="33">
        <f t="shared" si="3"/>
        <v>0</v>
      </c>
      <c r="G6" s="33">
        <f t="shared" si="3"/>
        <v>0</v>
      </c>
      <c r="H6" s="33" t="str">
        <f t="shared" si="3"/>
        <v>宮城県　登米市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6.97</v>
      </c>
      <c r="Q6" s="34">
        <f t="shared" si="3"/>
        <v>100</v>
      </c>
      <c r="R6" s="34">
        <f t="shared" si="3"/>
        <v>3083</v>
      </c>
      <c r="S6" s="34">
        <f t="shared" si="3"/>
        <v>82026</v>
      </c>
      <c r="T6" s="34">
        <f t="shared" si="3"/>
        <v>536.12</v>
      </c>
      <c r="U6" s="34">
        <f t="shared" si="3"/>
        <v>153</v>
      </c>
      <c r="V6" s="34">
        <f t="shared" si="3"/>
        <v>5678</v>
      </c>
      <c r="W6" s="34">
        <f t="shared" si="3"/>
        <v>1.48</v>
      </c>
      <c r="X6" s="34">
        <f t="shared" si="3"/>
        <v>3836.49</v>
      </c>
      <c r="Y6" s="35">
        <f>IF(Y7="",NA(),Y7)</f>
        <v>101.21</v>
      </c>
      <c r="Z6" s="35">
        <f t="shared" ref="Z6:AH6" si="4">IF(Z7="",NA(),Z7)</f>
        <v>108.02</v>
      </c>
      <c r="AA6" s="35">
        <f t="shared" si="4"/>
        <v>94.45</v>
      </c>
      <c r="AB6" s="35">
        <f t="shared" si="4"/>
        <v>93.56</v>
      </c>
      <c r="AC6" s="35">
        <f t="shared" si="4"/>
        <v>95.59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806.05</v>
      </c>
      <c r="BG6" s="35">
        <f t="shared" ref="BG6:BO6" si="7">IF(BG7="",NA(),BG7)</f>
        <v>1003.21</v>
      </c>
      <c r="BH6" s="35">
        <f t="shared" si="7"/>
        <v>416.91</v>
      </c>
      <c r="BI6" s="35">
        <f t="shared" si="7"/>
        <v>411.81</v>
      </c>
      <c r="BJ6" s="35">
        <f t="shared" si="7"/>
        <v>211.78</v>
      </c>
      <c r="BK6" s="35">
        <f t="shared" si="7"/>
        <v>430.64</v>
      </c>
      <c r="BL6" s="35">
        <f t="shared" si="7"/>
        <v>446.63</v>
      </c>
      <c r="BM6" s="35">
        <f t="shared" si="7"/>
        <v>416.91</v>
      </c>
      <c r="BN6" s="35">
        <f t="shared" si="7"/>
        <v>392.19</v>
      </c>
      <c r="BO6" s="35">
        <f t="shared" si="7"/>
        <v>413.5</v>
      </c>
      <c r="BP6" s="34" t="str">
        <f>IF(BP7="","",IF(BP7="-","【-】","【"&amp;SUBSTITUTE(TEXT(BP7,"#,##0.00"),"-","△")&amp;"】"))</f>
        <v>【346.13】</v>
      </c>
      <c r="BQ6" s="35">
        <f>IF(BQ7="",NA(),BQ7)</f>
        <v>56.55</v>
      </c>
      <c r="BR6" s="35">
        <f t="shared" ref="BR6:BZ6" si="8">IF(BR7="",NA(),BR7)</f>
        <v>64.55</v>
      </c>
      <c r="BS6" s="35">
        <f t="shared" si="8"/>
        <v>50.41</v>
      </c>
      <c r="BT6" s="35">
        <f t="shared" si="8"/>
        <v>50.18</v>
      </c>
      <c r="BU6" s="35">
        <f t="shared" si="8"/>
        <v>48.78</v>
      </c>
      <c r="BV6" s="35">
        <f t="shared" si="8"/>
        <v>58.78</v>
      </c>
      <c r="BW6" s="35">
        <f t="shared" si="8"/>
        <v>58.53</v>
      </c>
      <c r="BX6" s="35">
        <f t="shared" si="8"/>
        <v>57.93</v>
      </c>
      <c r="BY6" s="35">
        <f t="shared" si="8"/>
        <v>57.03</v>
      </c>
      <c r="BZ6" s="35">
        <f t="shared" si="8"/>
        <v>55.84</v>
      </c>
      <c r="CA6" s="34" t="str">
        <f>IF(CA7="","",IF(CA7="-","【-】","【"&amp;SUBSTITUTE(TEXT(CA7,"#,##0.00"),"-","△")&amp;"】"))</f>
        <v>【59.83】</v>
      </c>
      <c r="CB6" s="35">
        <f>IF(CB7="",NA(),CB7)</f>
        <v>274.89999999999998</v>
      </c>
      <c r="CC6" s="35">
        <f t="shared" ref="CC6:CK6" si="9">IF(CC7="",NA(),CC7)</f>
        <v>241.75</v>
      </c>
      <c r="CD6" s="35">
        <f t="shared" si="9"/>
        <v>318.08999999999997</v>
      </c>
      <c r="CE6" s="35">
        <f t="shared" si="9"/>
        <v>320.23</v>
      </c>
      <c r="CF6" s="35">
        <f t="shared" si="9"/>
        <v>330.38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47.62</v>
      </c>
      <c r="CN6" s="35">
        <f t="shared" ref="CN6:CV6" si="10">IF(CN7="",NA(),CN7)</f>
        <v>49.15</v>
      </c>
      <c r="CO6" s="35">
        <f t="shared" si="10"/>
        <v>48.5</v>
      </c>
      <c r="CP6" s="35">
        <f t="shared" si="10"/>
        <v>49.64</v>
      </c>
      <c r="CQ6" s="35">
        <f t="shared" si="10"/>
        <v>49.95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42129</v>
      </c>
      <c r="D7" s="37">
        <v>47</v>
      </c>
      <c r="E7" s="37">
        <v>18</v>
      </c>
      <c r="F7" s="37">
        <v>0</v>
      </c>
      <c r="G7" s="37">
        <v>0</v>
      </c>
      <c r="H7" s="37" t="s">
        <v>110</v>
      </c>
      <c r="I7" s="37" t="s">
        <v>111</v>
      </c>
      <c r="J7" s="37" t="s">
        <v>112</v>
      </c>
      <c r="K7" s="37" t="s">
        <v>113</v>
      </c>
      <c r="L7" s="37" t="s">
        <v>114</v>
      </c>
      <c r="M7" s="37"/>
      <c r="N7" s="38" t="s">
        <v>115</v>
      </c>
      <c r="O7" s="38" t="s">
        <v>116</v>
      </c>
      <c r="P7" s="38">
        <v>6.97</v>
      </c>
      <c r="Q7" s="38">
        <v>100</v>
      </c>
      <c r="R7" s="38">
        <v>3083</v>
      </c>
      <c r="S7" s="38">
        <v>82026</v>
      </c>
      <c r="T7" s="38">
        <v>536.12</v>
      </c>
      <c r="U7" s="38">
        <v>153</v>
      </c>
      <c r="V7" s="38">
        <v>5678</v>
      </c>
      <c r="W7" s="38">
        <v>1.48</v>
      </c>
      <c r="X7" s="38">
        <v>3836.49</v>
      </c>
      <c r="Y7" s="38">
        <v>101.21</v>
      </c>
      <c r="Z7" s="38">
        <v>108.02</v>
      </c>
      <c r="AA7" s="38">
        <v>94.45</v>
      </c>
      <c r="AB7" s="38">
        <v>93.56</v>
      </c>
      <c r="AC7" s="38">
        <v>95.59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806.05</v>
      </c>
      <c r="BG7" s="38">
        <v>1003.21</v>
      </c>
      <c r="BH7" s="38">
        <v>416.91</v>
      </c>
      <c r="BI7" s="38">
        <v>411.81</v>
      </c>
      <c r="BJ7" s="38">
        <v>211.78</v>
      </c>
      <c r="BK7" s="38">
        <v>430.64</v>
      </c>
      <c r="BL7" s="38">
        <v>446.63</v>
      </c>
      <c r="BM7" s="38">
        <v>416.91</v>
      </c>
      <c r="BN7" s="38">
        <v>392.19</v>
      </c>
      <c r="BO7" s="38">
        <v>413.5</v>
      </c>
      <c r="BP7" s="38">
        <v>346.13</v>
      </c>
      <c r="BQ7" s="38">
        <v>56.55</v>
      </c>
      <c r="BR7" s="38">
        <v>64.55</v>
      </c>
      <c r="BS7" s="38">
        <v>50.41</v>
      </c>
      <c r="BT7" s="38">
        <v>50.18</v>
      </c>
      <c r="BU7" s="38">
        <v>48.78</v>
      </c>
      <c r="BV7" s="38">
        <v>58.78</v>
      </c>
      <c r="BW7" s="38">
        <v>58.53</v>
      </c>
      <c r="BX7" s="38">
        <v>57.93</v>
      </c>
      <c r="BY7" s="38">
        <v>57.03</v>
      </c>
      <c r="BZ7" s="38">
        <v>55.84</v>
      </c>
      <c r="CA7" s="38">
        <v>59.83</v>
      </c>
      <c r="CB7" s="38">
        <v>274.89999999999998</v>
      </c>
      <c r="CC7" s="38">
        <v>241.75</v>
      </c>
      <c r="CD7" s="38">
        <v>318.08999999999997</v>
      </c>
      <c r="CE7" s="38">
        <v>320.23</v>
      </c>
      <c r="CF7" s="38">
        <v>330.38</v>
      </c>
      <c r="CG7" s="38">
        <v>257.02999999999997</v>
      </c>
      <c r="CH7" s="38">
        <v>266.57</v>
      </c>
      <c r="CI7" s="38">
        <v>276.93</v>
      </c>
      <c r="CJ7" s="38">
        <v>283.73</v>
      </c>
      <c r="CK7" s="38">
        <v>287.57</v>
      </c>
      <c r="CL7" s="38">
        <v>268.69</v>
      </c>
      <c r="CM7" s="38">
        <v>47.62</v>
      </c>
      <c r="CN7" s="38">
        <v>49.15</v>
      </c>
      <c r="CO7" s="38">
        <v>48.5</v>
      </c>
      <c r="CP7" s="38">
        <v>49.64</v>
      </c>
      <c r="CQ7" s="38">
        <v>49.95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2018-02-08T03:00:29Z</cp:lastPrinted>
  <dcterms:created xsi:type="dcterms:W3CDTF">2017-12-25T02:39:09Z</dcterms:created>
  <dcterms:modified xsi:type="dcterms:W3CDTF">2018-02-16T05:04:22Z</dcterms:modified>
  <cp:category/>
</cp:coreProperties>
</file>