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L10" i="4"/>
  <c r="AD10" i="4"/>
  <c r="W10" i="4"/>
  <c r="B10" i="4"/>
  <c r="BB8" i="4"/>
  <c r="W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<sst xmlns="http://schemas.openxmlformats.org/spreadsheetml/2006/main" count="235" uniqueCount="123">
  <si>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</si>
  <si>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</si>
  <si>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</si>
  <si>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</si>
  <si>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</si>
  <si>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</si>
  <si>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</si>
  <si>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</si>
  <si>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</si>
  <si>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</si>
  <si>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</si>
  <si>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</si>
  <si>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</si>
  <si>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</si>
  <si>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</si>
  <si>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</si>
  <si>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</si>
  <si>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</si>
  <si>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</si>
  <si>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</si>
  <si>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</si>
  <si>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</si>
  <si>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</si>
  <si>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</si>
  <si>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</si>
  <si>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</si>
  <si>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</si>
  <si>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</si>
  <si>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</si>
  <si>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</si>
  <si>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</si>
  <si>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</si>
  <si>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</si>
  <si>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</si>
  <si>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</si>
  <si>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</si>
  <si>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</si>
  <si>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</si>
  <si>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</si>
  <si>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</si>
  <si>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</si>
  <si>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</si>
  <si>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</si>
  <si>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</si>
  <si>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</si>
  <si>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</si>
  <si>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</si>
  <si>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</si>
  <si>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</si>
  <si>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</si>
  <si>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</si>
  <si>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</si>
  <si>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</si>
  <si>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</si>
  <si>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</si>
  <si>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</si>
  <si>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</si>
  <si>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</si>
  <si>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</si>
  <si>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</si>
  <si>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</si>
  <si>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</si>
  <si>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</si>
  <si>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</si>
  <si>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</si>
  <si>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</si>
  <si>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</si>
  <si>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</si>
  <si>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</si>
  <si>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</si>
  <si>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</si>
  <si>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</si>
  <si>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</si>
  <si>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</si>
  <si>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</si>
  <si>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</si>
  <si>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</si>
  <si>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</si>
  <si>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</si>
  <si>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</si>
  <si>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</si>
  <si>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</si>
  <si>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</si>
  <si>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</si>
  <si>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</si>
  <si>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</si>
  <si>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</si>
  <si>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</si>
  <si>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</si>
  <si>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</si>
  <si>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</si>
  <si>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</si>
  <si>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</si>
  <si>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</si>
  <si>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</si>
  <si>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</si>
  <si>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</si>
  <si>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</si>
  <si>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</si>
  <si>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</si>
  <si>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</si>
  <si>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</si>
  <si>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</si>
  <si>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</si>
  <si>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</si>
  <si>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</si>
  <si>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</si>
  <si>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</si>
  <si>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白石市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</si>
  <si>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</si>
  <si>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</si>
  <si>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</si>
  <si>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</si>
  <si>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</si>
  <si>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</si>
  <si>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</si>
  <si>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</si>
  <si>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</si>
  <si>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</si>
  <si>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③全ての指標について、類似団体平均を下回っており、今後、更新時期を迎えることを見据え、処理場について、農山漁村地域整備交付金を活用し、平成28年度に機能診断を実施した。平成29・30年度には整備構想と事業計画を策定予定である。さらに、平成31年度には必要に応じ機能強化工事を実施予定としており、計画的な維持管理に努め、老朽化対策を図る。</t>
    <phoneticPr fontId="4"/>
  </si>
  <si>
    <t>　市内郊外の水田地帯である3地区の水質環境保全を目的に、1箇所ずつ処理場を整備済だが、面積が広大な一方、排水戸数が少ないため、投資した多額の経費の回収が困難な状況である。少しでも経営改善を図るため、償還方法の見直しや水洗化率の向上に努めている。
　また、今後の構想として、改築経費を含めた維持管理費と、公共下水道へ接続するための管渠敷設費を比較した結果、後者が将来的に安価である見通しとなったため、1箇所（薬師堂地区）を公共下水道に接続予定（平成37年度）とし、経営の健全性・効率性を高め、持続的な汚水処理システムの構築に努めていく。</t>
    <phoneticPr fontId="4"/>
  </si>
  <si>
    <t>非設置</t>
    <rPh sb="0" eb="1">
      <t>ヒ</t>
    </rPh>
    <rPh sb="1" eb="3">
      <t>セッチ</t>
    </rPh>
    <phoneticPr fontId="4"/>
  </si>
  <si>
    <t>①　経常収支比率は、前年度に引き続き類似団体平均を下回り、100％未満に留まっている。使用料収入が伸び悩む中、一般会計からの繰入金減等で、経営はさらに厳しい状態である。
②　累積欠損金比率は、類似団体平均を大きく上回っている。東日本大震災に伴う固定資産除却損が多額なため、使用料や一般会計からの繰入金の収入確保に努めているものの短期的な解消は難しい状況である。
③　流動比率は、類似団体平均を上回っているものの、前年度に引き続き100％未満に留まっている。使用料収入確保等の経営改善を図っていく必要がある。
④　企業債残高対事業規模比率は、前年度に引き続き類似団体平均を大きく上回っており、施設の計画的な更新に努める必要がある。
⑤　経費回収率は、類似団体平均を下回り100％未満に留まっている。使用料収入確保等に努める必要がある。　
⑥　汚水処理原価は、類似団体平均を上回っているものの、今後、維持管理費や施設の計画的な更新による費用削減及び使用料収入の確保等に努める必要がある。
⑦　施設利用率及び⑧水洗化率は、前年度に引き続き類似団体平均を下回っており、喫緊の課題と考えられる使用料収入の確保について、戸別訪問等により接続の普及促進に努める必要がある。</t>
    <rPh sb="2" eb="4">
      <t>ケイジョウ</t>
    </rPh>
    <rPh sb="4" eb="6">
      <t>シュウシ</t>
    </rPh>
    <rPh sb="6" eb="8">
      <t>ヒリツ</t>
    </rPh>
    <rPh sb="10" eb="13">
      <t>ゼンネンド</t>
    </rPh>
    <rPh sb="14" eb="15">
      <t>ヒ</t>
    </rPh>
    <rPh sb="16" eb="17">
      <t>ツヅ</t>
    </rPh>
    <rPh sb="18" eb="20">
      <t>ルイジ</t>
    </rPh>
    <rPh sb="20" eb="22">
      <t>ダンタイ</t>
    </rPh>
    <rPh sb="22" eb="24">
      <t>ヘイキン</t>
    </rPh>
    <rPh sb="25" eb="27">
      <t>シタマワ</t>
    </rPh>
    <rPh sb="33" eb="35">
      <t>ミマン</t>
    </rPh>
    <rPh sb="36" eb="37">
      <t>トド</t>
    </rPh>
    <rPh sb="43" eb="45">
      <t>シヨウ</t>
    </rPh>
    <rPh sb="45" eb="46">
      <t>リョウ</t>
    </rPh>
    <rPh sb="46" eb="48">
      <t>シュウニュウ</t>
    </rPh>
    <rPh sb="49" eb="50">
      <t>ノ</t>
    </rPh>
    <rPh sb="51" eb="52">
      <t>ナヤ</t>
    </rPh>
    <rPh sb="53" eb="54">
      <t>ナカ</t>
    </rPh>
    <rPh sb="55" eb="57">
      <t>イッパン</t>
    </rPh>
    <rPh sb="57" eb="59">
      <t>カイケイ</t>
    </rPh>
    <rPh sb="62" eb="65">
      <t>クリイレキン</t>
    </rPh>
    <rPh sb="65" eb="66">
      <t>ゲン</t>
    </rPh>
    <rPh sb="66" eb="67">
      <t>トウ</t>
    </rPh>
    <rPh sb="69" eb="71">
      <t>ケイエイ</t>
    </rPh>
    <rPh sb="75" eb="76">
      <t>キビ</t>
    </rPh>
    <rPh sb="78" eb="80">
      <t>ジョウタイ</t>
    </rPh>
    <rPh sb="87" eb="89">
      <t>ルイセキ</t>
    </rPh>
    <rPh sb="89" eb="91">
      <t>ケッソン</t>
    </rPh>
    <rPh sb="91" eb="92">
      <t>キン</t>
    </rPh>
    <rPh sb="92" eb="94">
      <t>ヒリツ</t>
    </rPh>
    <rPh sb="96" eb="98">
      <t>ルイジ</t>
    </rPh>
    <rPh sb="98" eb="100">
      <t>ダンタイ</t>
    </rPh>
    <rPh sb="100" eb="102">
      <t>ヘイキン</t>
    </rPh>
    <rPh sb="103" eb="104">
      <t>オオ</t>
    </rPh>
    <rPh sb="106" eb="107">
      <t>ウワ</t>
    </rPh>
    <rPh sb="107" eb="108">
      <t>マワ</t>
    </rPh>
    <rPh sb="113" eb="116">
      <t>ヒガシニホン</t>
    </rPh>
    <rPh sb="116" eb="119">
      <t>ダイシンサイ</t>
    </rPh>
    <rPh sb="120" eb="121">
      <t>トモナ</t>
    </rPh>
    <rPh sb="122" eb="126">
      <t>コテイシサン</t>
    </rPh>
    <rPh sb="126" eb="128">
      <t>ジョキャク</t>
    </rPh>
    <rPh sb="128" eb="129">
      <t>ゾン</t>
    </rPh>
    <rPh sb="130" eb="132">
      <t>タガク</t>
    </rPh>
    <rPh sb="136" eb="139">
      <t>シヨウリョウ</t>
    </rPh>
    <rPh sb="140" eb="142">
      <t>イッパン</t>
    </rPh>
    <rPh sb="142" eb="144">
      <t>カイケイ</t>
    </rPh>
    <rPh sb="147" eb="150">
      <t>クリイレキン</t>
    </rPh>
    <rPh sb="151" eb="153">
      <t>シュウニュウ</t>
    </rPh>
    <rPh sb="153" eb="155">
      <t>カクホ</t>
    </rPh>
    <rPh sb="156" eb="157">
      <t>ツト</t>
    </rPh>
    <rPh sb="164" eb="167">
      <t>タンキテキ</t>
    </rPh>
    <rPh sb="168" eb="170">
      <t>カイショウ</t>
    </rPh>
    <rPh sb="171" eb="172">
      <t>ムズカ</t>
    </rPh>
    <rPh sb="174" eb="176">
      <t>ジョウキョウ</t>
    </rPh>
    <rPh sb="183" eb="184">
      <t>リュウ</t>
    </rPh>
    <rPh sb="210" eb="211">
      <t>ヒ</t>
    </rPh>
    <rPh sb="212" eb="213">
      <t>ツヅ</t>
    </rPh>
    <rPh sb="228" eb="231">
      <t>シヨウリョウ</t>
    </rPh>
    <rPh sb="231" eb="233">
      <t>シュウニュウ</t>
    </rPh>
    <rPh sb="233" eb="235">
      <t>カクホ</t>
    </rPh>
    <rPh sb="235" eb="236">
      <t>トウ</t>
    </rPh>
    <rPh sb="237" eb="239">
      <t>ケイエイ</t>
    </rPh>
    <rPh sb="239" eb="241">
      <t>カイゼン</t>
    </rPh>
    <rPh sb="242" eb="243">
      <t>ハカ</t>
    </rPh>
    <rPh sb="247" eb="249">
      <t>ヒツヨウ</t>
    </rPh>
    <rPh sb="331" eb="333">
      <t>シタマワ</t>
    </rPh>
    <rPh sb="348" eb="351">
      <t>シヨウリョウ</t>
    </rPh>
    <rPh sb="351" eb="353">
      <t>シュウニュウ</t>
    </rPh>
    <rPh sb="353" eb="355">
      <t>カクホ</t>
    </rPh>
    <rPh sb="355" eb="356">
      <t>トウ</t>
    </rPh>
    <rPh sb="357" eb="358">
      <t>ツト</t>
    </rPh>
    <rPh sb="360" eb="3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</si>
</sst>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848512"/>
        <c:axId val="1070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8848512"/>
        <c:axId val="107073920"/>
      </c:lineChart>
      <c:dateAx>
        <c:axId val="118848512"/>
        <c:scaling>
          <c:orientation val="minMax"/>
        </c:scaling>
        <c:delete val="1"/>
        <c:axPos val="b"/>
        <c:numFmt formatCode="ge" sourceLinked="1"/>
        <c:majorTickMark val="none"/>
        <c:minorTickMark val="none"/>
        <c:tickLblPos val="none"/>
        <c:crossAx val="107073920"/>
        <c:crosses val="autoZero"/>
        <c:auto val="1"/>
        <c:lblOffset val="100"/>
        <c:baseTimeUnit val="years"/>
      </c:dateAx>
      <c:valAx>
        <c:axId val="1070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35.159999999999997</c:v>
                </c:pt>
                <c:pt idx="1">
                  <c:v>35.28</c:v>
                </c:pt>
                <c:pt idx="2">
                  <c:v>35.159999999999997</c:v>
                </c:pt>
                <c:pt idx="3">
                  <c:v>35.65</c:v>
                </c:pt>
                <c:pt idx="4">
                  <c:v>35.9</c:v>
                </c:pt>
              </c:numCache>
            </c:numRef>
          </c:val>
        </c:ser>
        <c:dLbls>
          <c:showLegendKey val="0"/>
          <c:showVal val="0"/>
          <c:showCatName val="0"/>
          <c:showSerName val="0"/>
          <c:showPercent val="0"/>
          <c:showBubbleSize val="0"/>
        </c:dLbls>
        <c:gapWidth val="150"/>
        <c:axId val="122067584"/>
        <c:axId val="1220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22067584"/>
        <c:axId val="122069760"/>
      </c:lineChart>
      <c:dateAx>
        <c:axId val="122067584"/>
        <c:scaling>
          <c:orientation val="minMax"/>
        </c:scaling>
        <c:delete val="1"/>
        <c:axPos val="b"/>
        <c:numFmt formatCode="ge" sourceLinked="1"/>
        <c:majorTickMark val="none"/>
        <c:minorTickMark val="none"/>
        <c:tickLblPos val="none"/>
        <c:crossAx val="122069760"/>
        <c:crosses val="autoZero"/>
        <c:auto val="1"/>
        <c:lblOffset val="100"/>
        <c:baseTimeUnit val="years"/>
      </c:dateAx>
      <c:valAx>
        <c:axId val="1220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55.91</c:v>
                </c:pt>
                <c:pt idx="1">
                  <c:v>60.83</c:v>
                </c:pt>
                <c:pt idx="2">
                  <c:v>60.95</c:v>
                </c:pt>
                <c:pt idx="3">
                  <c:v>62.79</c:v>
                </c:pt>
                <c:pt idx="4">
                  <c:v>63.98</c:v>
                </c:pt>
              </c:numCache>
            </c:numRef>
          </c:val>
        </c:ser>
        <c:dLbls>
          <c:showLegendKey val="0"/>
          <c:showVal val="0"/>
          <c:showCatName val="0"/>
          <c:showSerName val="0"/>
          <c:showPercent val="0"/>
          <c:showBubbleSize val="0"/>
        </c:dLbls>
        <c:gapWidth val="150"/>
        <c:axId val="122493184"/>
        <c:axId val="1224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22493184"/>
        <c:axId val="122499456"/>
      </c:lineChart>
      <c:dateAx>
        <c:axId val="122493184"/>
        <c:scaling>
          <c:orientation val="minMax"/>
        </c:scaling>
        <c:delete val="1"/>
        <c:axPos val="b"/>
        <c:numFmt formatCode="ge" sourceLinked="1"/>
        <c:majorTickMark val="none"/>
        <c:minorTickMark val="none"/>
        <c:tickLblPos val="none"/>
        <c:crossAx val="122499456"/>
        <c:crosses val="autoZero"/>
        <c:auto val="1"/>
        <c:lblOffset val="100"/>
        <c:baseTimeUnit val="years"/>
      </c:dateAx>
      <c:valAx>
        <c:axId val="1224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89.61</c:v>
                </c:pt>
                <c:pt idx="1">
                  <c:v>87.34</c:v>
                </c:pt>
                <c:pt idx="2">
                  <c:v>96.39</c:v>
                </c:pt>
                <c:pt idx="3">
                  <c:v>90.55</c:v>
                </c:pt>
                <c:pt idx="4">
                  <c:v>85.32</c:v>
                </c:pt>
              </c:numCache>
            </c:numRef>
          </c:val>
        </c:ser>
        <c:dLbls>
          <c:showLegendKey val="0"/>
          <c:showVal val="0"/>
          <c:showCatName val="0"/>
          <c:showSerName val="0"/>
          <c:showPercent val="0"/>
          <c:showBubbleSize val="0"/>
        </c:dLbls>
        <c:gapWidth val="150"/>
        <c:axId val="120203136"/>
        <c:axId val="1202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20203136"/>
        <c:axId val="120213504"/>
      </c:lineChart>
      <c:dateAx>
        <c:axId val="120203136"/>
        <c:scaling>
          <c:orientation val="minMax"/>
        </c:scaling>
        <c:delete val="1"/>
        <c:axPos val="b"/>
        <c:numFmt formatCode="ge" sourceLinked="1"/>
        <c:majorTickMark val="none"/>
        <c:minorTickMark val="none"/>
        <c:tickLblPos val="none"/>
        <c:crossAx val="120213504"/>
        <c:crosses val="autoZero"/>
        <c:auto val="1"/>
        <c:lblOffset val="100"/>
        <c:baseTimeUnit val="years"/>
      </c:dateAx>
      <c:valAx>
        <c:axId val="1202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6.84</c:v>
                </c:pt>
                <c:pt idx="1">
                  <c:v>7.7</c:v>
                </c:pt>
                <c:pt idx="2">
                  <c:v>17.13</c:v>
                </c:pt>
                <c:pt idx="3">
                  <c:v>19.5</c:v>
                </c:pt>
                <c:pt idx="4">
                  <c:v>21.82</c:v>
                </c:pt>
              </c:numCache>
            </c:numRef>
          </c:val>
        </c:ser>
        <c:dLbls>
          <c:showLegendKey val="0"/>
          <c:showVal val="0"/>
          <c:showCatName val="0"/>
          <c:showSerName val="0"/>
          <c:showPercent val="0"/>
          <c:showBubbleSize val="0"/>
        </c:dLbls>
        <c:gapWidth val="150"/>
        <c:axId val="120354304"/>
        <c:axId val="1203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20354304"/>
        <c:axId val="120356224"/>
      </c:lineChart>
      <c:dateAx>
        <c:axId val="120354304"/>
        <c:scaling>
          <c:orientation val="minMax"/>
        </c:scaling>
        <c:delete val="1"/>
        <c:axPos val="b"/>
        <c:numFmt formatCode="ge" sourceLinked="1"/>
        <c:majorTickMark val="none"/>
        <c:minorTickMark val="none"/>
        <c:tickLblPos val="none"/>
        <c:crossAx val="120356224"/>
        <c:crosses val="autoZero"/>
        <c:auto val="1"/>
        <c:lblOffset val="100"/>
        <c:baseTimeUnit val="years"/>
      </c:dateAx>
      <c:valAx>
        <c:axId val="1203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014528"/>
        <c:axId val="1190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19014528"/>
        <c:axId val="119016448"/>
      </c:lineChart>
      <c:dateAx>
        <c:axId val="119014528"/>
        <c:scaling>
          <c:orientation val="minMax"/>
        </c:scaling>
        <c:delete val="1"/>
        <c:axPos val="b"/>
        <c:numFmt formatCode="ge" sourceLinked="1"/>
        <c:majorTickMark val="none"/>
        <c:minorTickMark val="none"/>
        <c:tickLblPos val="none"/>
        <c:crossAx val="119016448"/>
        <c:crosses val="autoZero"/>
        <c:auto val="1"/>
        <c:lblOffset val="100"/>
        <c:baseTimeUnit val="years"/>
      </c:dateAx>
      <c:valAx>
        <c:axId val="1190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942.71</c:v>
                </c:pt>
                <c:pt idx="1">
                  <c:v>956.47</c:v>
                </c:pt>
                <c:pt idx="2">
                  <c:v>977.96</c:v>
                </c:pt>
                <c:pt idx="3">
                  <c:v>1047.73</c:v>
                </c:pt>
                <c:pt idx="4">
                  <c:v>1174.54</c:v>
                </c:pt>
              </c:numCache>
            </c:numRef>
          </c:val>
        </c:ser>
        <c:dLbls>
          <c:showLegendKey val="0"/>
          <c:showVal val="0"/>
          <c:showCatName val="0"/>
          <c:showSerName val="0"/>
          <c:showPercent val="0"/>
          <c:showBubbleSize val="0"/>
        </c:dLbls>
        <c:gapWidth val="150"/>
        <c:axId val="119044736"/>
        <c:axId val="1190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19044736"/>
        <c:axId val="119055104"/>
      </c:lineChart>
      <c:dateAx>
        <c:axId val="119044736"/>
        <c:scaling>
          <c:orientation val="minMax"/>
        </c:scaling>
        <c:delete val="1"/>
        <c:axPos val="b"/>
        <c:numFmt formatCode="ge" sourceLinked="1"/>
        <c:majorTickMark val="none"/>
        <c:minorTickMark val="none"/>
        <c:tickLblPos val="none"/>
        <c:crossAx val="119055104"/>
        <c:crosses val="autoZero"/>
        <c:auto val="1"/>
        <c:lblOffset val="100"/>
        <c:baseTimeUnit val="years"/>
      </c:dateAx>
      <c:valAx>
        <c:axId val="1190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210.3</c:v>
                </c:pt>
                <c:pt idx="1">
                  <c:v>178.39</c:v>
                </c:pt>
                <c:pt idx="2">
                  <c:v>69.83</c:v>
                </c:pt>
                <c:pt idx="3">
                  <c:v>50.94</c:v>
                </c:pt>
                <c:pt idx="4">
                  <c:v>57.7</c:v>
                </c:pt>
              </c:numCache>
            </c:numRef>
          </c:val>
        </c:ser>
        <c:dLbls>
          <c:showLegendKey val="0"/>
          <c:showVal val="0"/>
          <c:showCatName val="0"/>
          <c:showSerName val="0"/>
          <c:showPercent val="0"/>
          <c:showBubbleSize val="0"/>
        </c:dLbls>
        <c:gapWidth val="150"/>
        <c:axId val="107698816"/>
        <c:axId val="1077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07698816"/>
        <c:axId val="107700992"/>
      </c:lineChart>
      <c:dateAx>
        <c:axId val="107698816"/>
        <c:scaling>
          <c:orientation val="minMax"/>
        </c:scaling>
        <c:delete val="1"/>
        <c:axPos val="b"/>
        <c:numFmt formatCode="ge" sourceLinked="1"/>
        <c:majorTickMark val="none"/>
        <c:minorTickMark val="none"/>
        <c:tickLblPos val="none"/>
        <c:crossAx val="107700992"/>
        <c:crosses val="autoZero"/>
        <c:auto val="1"/>
        <c:lblOffset val="100"/>
        <c:baseTimeUnit val="years"/>
      </c:dateAx>
      <c:valAx>
        <c:axId val="1077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9774.4</c:v>
                </c:pt>
                <c:pt idx="1">
                  <c:v>7334.97</c:v>
                </c:pt>
                <c:pt idx="2">
                  <c:v>6644.55</c:v>
                </c:pt>
                <c:pt idx="3">
                  <c:v>6283.36</c:v>
                </c:pt>
                <c:pt idx="4">
                  <c:v>8615.85</c:v>
                </c:pt>
              </c:numCache>
            </c:numRef>
          </c:val>
        </c:ser>
        <c:dLbls>
          <c:showLegendKey val="0"/>
          <c:showVal val="0"/>
          <c:showCatName val="0"/>
          <c:showSerName val="0"/>
          <c:showPercent val="0"/>
          <c:showBubbleSize val="0"/>
        </c:dLbls>
        <c:gapWidth val="150"/>
        <c:axId val="107729664"/>
        <c:axId val="1077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7729664"/>
        <c:axId val="107731584"/>
      </c:lineChart>
      <c:dateAx>
        <c:axId val="107729664"/>
        <c:scaling>
          <c:orientation val="minMax"/>
        </c:scaling>
        <c:delete val="1"/>
        <c:axPos val="b"/>
        <c:numFmt formatCode="ge" sourceLinked="1"/>
        <c:majorTickMark val="none"/>
        <c:minorTickMark val="none"/>
        <c:tickLblPos val="none"/>
        <c:crossAx val="107731584"/>
        <c:crosses val="autoZero"/>
        <c:auto val="1"/>
        <c:lblOffset val="100"/>
        <c:baseTimeUnit val="years"/>
      </c:dateAx>
      <c:valAx>
        <c:axId val="1077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21.38</c:v>
                </c:pt>
                <c:pt idx="1">
                  <c:v>21.84</c:v>
                </c:pt>
                <c:pt idx="2">
                  <c:v>21.75</c:v>
                </c:pt>
                <c:pt idx="3">
                  <c:v>66.87</c:v>
                </c:pt>
                <c:pt idx="4">
                  <c:v>47.05</c:v>
                </c:pt>
              </c:numCache>
            </c:numRef>
          </c:val>
        </c:ser>
        <c:dLbls>
          <c:showLegendKey val="0"/>
          <c:showVal val="0"/>
          <c:showCatName val="0"/>
          <c:showSerName val="0"/>
          <c:showPercent val="0"/>
          <c:showBubbleSize val="0"/>
        </c:dLbls>
        <c:gapWidth val="150"/>
        <c:axId val="113053056"/>
        <c:axId val="1130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3053056"/>
        <c:axId val="113083904"/>
      </c:lineChart>
      <c:dateAx>
        <c:axId val="113053056"/>
        <c:scaling>
          <c:orientation val="minMax"/>
        </c:scaling>
        <c:delete val="1"/>
        <c:axPos val="b"/>
        <c:numFmt formatCode="ge" sourceLinked="1"/>
        <c:majorTickMark val="none"/>
        <c:minorTickMark val="none"/>
        <c:tickLblPos val="none"/>
        <c:crossAx val="113083904"/>
        <c:crosses val="autoZero"/>
        <c:auto val="1"/>
        <c:lblOffset val="100"/>
        <c:baseTimeUnit val="years"/>
      </c:dateAx>
      <c:valAx>
        <c:axId val="113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733.29</c:v>
                </c:pt>
                <c:pt idx="1">
                  <c:v>719.28</c:v>
                </c:pt>
                <c:pt idx="2">
                  <c:v>723.29</c:v>
                </c:pt>
                <c:pt idx="3">
                  <c:v>236.1</c:v>
                </c:pt>
                <c:pt idx="4">
                  <c:v>335.44</c:v>
                </c:pt>
              </c:numCache>
            </c:numRef>
          </c:val>
        </c:ser>
        <c:dLbls>
          <c:showLegendKey val="0"/>
          <c:showVal val="0"/>
          <c:showCatName val="0"/>
          <c:showSerName val="0"/>
          <c:showPercent val="0"/>
          <c:showBubbleSize val="0"/>
        </c:dLbls>
        <c:gapWidth val="150"/>
        <c:axId val="113097728"/>
        <c:axId val="1220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3097728"/>
        <c:axId val="122029184"/>
      </c:lineChart>
      <c:dateAx>
        <c:axId val="113097728"/>
        <c:scaling>
          <c:orientation val="minMax"/>
        </c:scaling>
        <c:delete val="1"/>
        <c:axPos val="b"/>
        <c:numFmt formatCode="ge" sourceLinked="1"/>
        <c:majorTickMark val="none"/>
        <c:minorTickMark val="none"/>
        <c:tickLblPos val="none"/>
        <c:crossAx val="122029184"/>
        <c:crosses val="autoZero"/>
        <c:auto val="1"/>
        <c:lblOffset val="100"/>
        <c:baseTimeUnit val="years"/>
      </c:dateAx>
      <c:valAx>
        <c:axId val="1220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34"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宮城県　白石市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121</v>
      </c>
      <c r="AE8" s="74"/>
      <c r="AF8" s="74"/>
      <c r="AG8" s="74"/>
      <c r="AH8" s="74"/>
      <c r="AI8" s="74"/>
      <c r="AJ8" s="74"/>
      <c r="AK8" s="4"/>
      <c r="AL8" s="68">
        <f>データ!S6</f>
        <v>35213</v>
      </c>
      <c r="AM8" s="68"/>
      <c r="AN8" s="68"/>
      <c r="AO8" s="68"/>
      <c r="AP8" s="68"/>
      <c r="AQ8" s="68"/>
      <c r="AR8" s="68"/>
      <c r="AS8" s="68"/>
      <c r="AT8" s="67">
        <f>データ!T6</f>
        <v>286.48</v>
      </c>
      <c r="AU8" s="67"/>
      <c r="AV8" s="67"/>
      <c r="AW8" s="67"/>
      <c r="AX8" s="67"/>
      <c r="AY8" s="67"/>
      <c r="AZ8" s="67"/>
      <c r="BA8" s="67"/>
      <c r="BB8" s="67">
        <f>データ!U6</f>
        <v>122.92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48.78</v>
      </c>
      <c r="J10" s="67"/>
      <c r="K10" s="67"/>
      <c r="L10" s="67"/>
      <c r="M10" s="67"/>
      <c r="N10" s="67"/>
      <c r="O10" s="67"/>
      <c r="P10" s="67">
        <f>データ!P6</f>
        <v>5.46</v>
      </c>
      <c r="Q10" s="67"/>
      <c r="R10" s="67"/>
      <c r="S10" s="67"/>
      <c r="T10" s="67"/>
      <c r="U10" s="67"/>
      <c r="V10" s="67"/>
      <c r="W10" s="67">
        <f>データ!Q6</f>
        <v>94.75</v>
      </c>
      <c r="X10" s="67"/>
      <c r="Y10" s="67"/>
      <c r="Z10" s="67"/>
      <c r="AA10" s="67"/>
      <c r="AB10" s="67"/>
      <c r="AC10" s="67"/>
      <c r="AD10" s="68">
        <f>データ!R6</f>
        <v>3132</v>
      </c>
      <c r="AE10" s="68"/>
      <c r="AF10" s="68"/>
      <c r="AG10" s="68"/>
      <c r="AH10" s="68"/>
      <c r="AI10" s="68"/>
      <c r="AJ10" s="68"/>
      <c r="AK10" s="2"/>
      <c r="AL10" s="68">
        <f>データ!V6</f>
        <v>1913</v>
      </c>
      <c r="AM10" s="68"/>
      <c r="AN10" s="68"/>
      <c r="AO10" s="68"/>
      <c r="AP10" s="68"/>
      <c r="AQ10" s="68"/>
      <c r="AR10" s="68"/>
      <c r="AS10" s="68"/>
      <c r="AT10" s="67">
        <f>データ!W6</f>
        <v>2.5099999999999998</v>
      </c>
      <c r="AU10" s="67"/>
      <c r="AV10" s="67"/>
      <c r="AW10" s="67"/>
      <c r="AX10" s="67"/>
      <c r="AY10" s="67"/>
      <c r="AZ10" s="67"/>
      <c r="BA10" s="67"/>
      <c r="BB10" s="67">
        <f>データ!X6</f>
        <v>762.15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42064</v>
      </c>
      <c r="D6" s="34">
        <f t="shared" si="3"/>
        <v>46</v>
      </c>
      <c r="E6" s="34">
        <f t="shared" si="3"/>
        <v>17</v>
      </c>
      <c r="F6" s="34">
        <f t="shared" si="3"/>
        <v>5</v>
      </c>
      <c r="G6" s="34">
        <f t="shared" si="3"/>
        <v>0</v>
      </c>
      <c r="H6" s="34" t="str">
        <f t="shared" si="3"/>
        <v>宮城県　白石市</v>
      </c>
      <c r="I6" s="34" t="str">
        <f t="shared" si="3"/>
        <v>法適用</v>
      </c>
      <c r="J6" s="34" t="str">
        <f t="shared" si="3"/>
        <v>下水道事業</v>
      </c>
      <c r="K6" s="34" t="str">
        <f t="shared" si="3"/>
        <v>農業集落排水</v>
      </c>
      <c r="L6" s="34" t="str">
        <f t="shared" si="3"/>
        <v>F2</v>
      </c>
      <c r="M6" s="34">
        <f t="shared" si="3"/>
        <v>0</v>
      </c>
      <c r="N6" s="35" t="str">
        <f t="shared" si="3"/>
        <v>-</v>
      </c>
      <c r="O6" s="35">
        <f t="shared" si="3"/>
        <v>48.78</v>
      </c>
      <c r="P6" s="35">
        <f t="shared" si="3"/>
        <v>5.46</v>
      </c>
      <c r="Q6" s="35">
        <f t="shared" si="3"/>
        <v>94.75</v>
      </c>
      <c r="R6" s="35">
        <f t="shared" si="3"/>
        <v>3132</v>
      </c>
      <c r="S6" s="35">
        <f t="shared" si="3"/>
        <v>35213</v>
      </c>
      <c r="T6" s="35">
        <f t="shared" si="3"/>
        <v>286.48</v>
      </c>
      <c r="U6" s="35">
        <f t="shared" si="3"/>
        <v>122.92</v>
      </c>
      <c r="V6" s="35">
        <f t="shared" si="3"/>
        <v>1913</v>
      </c>
      <c r="W6" s="35">
        <f t="shared" si="3"/>
        <v>2.5099999999999998</v>
      </c>
      <c r="X6" s="35">
        <f t="shared" si="3"/>
        <v>762.15</v>
      </c>
      <c r="Y6" s="36">
        <f>IF(Y7="",NA(),Y7)</f>
        <v>89.61</v>
      </c>
      <c r="Z6" s="36">
        <f t="shared" ref="Z6:AH6" si="4">IF(Z7="",NA(),Z7)</f>
        <v>87.34</v>
      </c>
      <c r="AA6" s="36">
        <f t="shared" si="4"/>
        <v>96.39</v>
      </c>
      <c r="AB6" s="36">
        <f t="shared" si="4"/>
        <v>90.55</v>
      </c>
      <c r="AC6" s="36">
        <f t="shared" si="4"/>
        <v>85.32</v>
      </c>
      <c r="AD6" s="36">
        <f t="shared" si="4"/>
        <v>92.74</v>
      </c>
      <c r="AE6" s="36">
        <f t="shared" si="4"/>
        <v>93.62</v>
      </c>
      <c r="AF6" s="36">
        <f t="shared" si="4"/>
        <v>97.53</v>
      </c>
      <c r="AG6" s="36">
        <f t="shared" si="4"/>
        <v>99.64</v>
      </c>
      <c r="AH6" s="36">
        <f t="shared" si="4"/>
        <v>99.66</v>
      </c>
      <c r="AI6" s="35" t="str">
        <f>IF(AI7="","",IF(AI7="-","【-】","【"&amp;SUBSTITUTE(TEXT(AI7,"#,##0.00"),"-","△")&amp;"】"))</f>
        <v>【99.11】</v>
      </c>
      <c r="AJ6" s="36">
        <f>IF(AJ7="",NA(),AJ7)</f>
        <v>942.71</v>
      </c>
      <c r="AK6" s="36">
        <f t="shared" ref="AK6:AS6" si="5">IF(AK7="",NA(),AK7)</f>
        <v>956.47</v>
      </c>
      <c r="AL6" s="36">
        <f t="shared" si="5"/>
        <v>977.96</v>
      </c>
      <c r="AM6" s="36">
        <f t="shared" si="5"/>
        <v>1047.73</v>
      </c>
      <c r="AN6" s="36">
        <f t="shared" si="5"/>
        <v>1174.54</v>
      </c>
      <c r="AO6" s="36">
        <f t="shared" si="5"/>
        <v>243.13</v>
      </c>
      <c r="AP6" s="36">
        <f t="shared" si="5"/>
        <v>280.08</v>
      </c>
      <c r="AQ6" s="36">
        <f t="shared" si="5"/>
        <v>223.09</v>
      </c>
      <c r="AR6" s="36">
        <f t="shared" si="5"/>
        <v>214.61</v>
      </c>
      <c r="AS6" s="36">
        <f t="shared" si="5"/>
        <v>225.39</v>
      </c>
      <c r="AT6" s="35" t="str">
        <f>IF(AT7="","",IF(AT7="-","【-】","【"&amp;SUBSTITUTE(TEXT(AT7,"#,##0.00"),"-","△")&amp;"】"))</f>
        <v>【206.58】</v>
      </c>
      <c r="AU6" s="36">
        <f>IF(AU7="",NA(),AU7)</f>
        <v>210.3</v>
      </c>
      <c r="AV6" s="36">
        <f t="shared" ref="AV6:BD6" si="6">IF(AV7="",NA(),AV7)</f>
        <v>178.39</v>
      </c>
      <c r="AW6" s="36">
        <f t="shared" si="6"/>
        <v>69.83</v>
      </c>
      <c r="AX6" s="36">
        <f t="shared" si="6"/>
        <v>50.94</v>
      </c>
      <c r="AY6" s="36">
        <f t="shared" si="6"/>
        <v>57.7</v>
      </c>
      <c r="AZ6" s="36">
        <f t="shared" si="6"/>
        <v>162.52000000000001</v>
      </c>
      <c r="BA6" s="36">
        <f t="shared" si="6"/>
        <v>124.2</v>
      </c>
      <c r="BB6" s="36">
        <f t="shared" si="6"/>
        <v>33.03</v>
      </c>
      <c r="BC6" s="36">
        <f t="shared" si="6"/>
        <v>29.45</v>
      </c>
      <c r="BD6" s="36">
        <f t="shared" si="6"/>
        <v>31.84</v>
      </c>
      <c r="BE6" s="35" t="str">
        <f>IF(BE7="","",IF(BE7="-","【-】","【"&amp;SUBSTITUTE(TEXT(BE7,"#,##0.00"),"-","△")&amp;"】"))</f>
        <v>【34.54】</v>
      </c>
      <c r="BF6" s="36">
        <f>IF(BF7="",NA(),BF7)</f>
        <v>9774.4</v>
      </c>
      <c r="BG6" s="36">
        <f t="shared" ref="BG6:BO6" si="7">IF(BG7="",NA(),BG7)</f>
        <v>7334.97</v>
      </c>
      <c r="BH6" s="36">
        <f t="shared" si="7"/>
        <v>6644.55</v>
      </c>
      <c r="BI6" s="36">
        <f t="shared" si="7"/>
        <v>6283.36</v>
      </c>
      <c r="BJ6" s="36">
        <f t="shared" si="7"/>
        <v>8615.85</v>
      </c>
      <c r="BK6" s="36">
        <f t="shared" si="7"/>
        <v>1197.82</v>
      </c>
      <c r="BL6" s="36">
        <f t="shared" si="7"/>
        <v>1126.77</v>
      </c>
      <c r="BM6" s="36">
        <f t="shared" si="7"/>
        <v>1044.8</v>
      </c>
      <c r="BN6" s="36">
        <f t="shared" si="7"/>
        <v>1081.8</v>
      </c>
      <c r="BO6" s="36">
        <f t="shared" si="7"/>
        <v>974.93</v>
      </c>
      <c r="BP6" s="35" t="str">
        <f>IF(BP7="","",IF(BP7="-","【-】","【"&amp;SUBSTITUTE(TEXT(BP7,"#,##0.00"),"-","△")&amp;"】"))</f>
        <v>【914.53】</v>
      </c>
      <c r="BQ6" s="36">
        <f>IF(BQ7="",NA(),BQ7)</f>
        <v>21.38</v>
      </c>
      <c r="BR6" s="36">
        <f t="shared" ref="BR6:BZ6" si="8">IF(BR7="",NA(),BR7)</f>
        <v>21.84</v>
      </c>
      <c r="BS6" s="36">
        <f t="shared" si="8"/>
        <v>21.75</v>
      </c>
      <c r="BT6" s="36">
        <f t="shared" si="8"/>
        <v>66.87</v>
      </c>
      <c r="BU6" s="36">
        <f t="shared" si="8"/>
        <v>47.05</v>
      </c>
      <c r="BV6" s="36">
        <f t="shared" si="8"/>
        <v>51.03</v>
      </c>
      <c r="BW6" s="36">
        <f t="shared" si="8"/>
        <v>50.9</v>
      </c>
      <c r="BX6" s="36">
        <f t="shared" si="8"/>
        <v>50.82</v>
      </c>
      <c r="BY6" s="36">
        <f t="shared" si="8"/>
        <v>52.19</v>
      </c>
      <c r="BZ6" s="36">
        <f t="shared" si="8"/>
        <v>55.32</v>
      </c>
      <c r="CA6" s="35" t="str">
        <f>IF(CA7="","",IF(CA7="-","【-】","【"&amp;SUBSTITUTE(TEXT(CA7,"#,##0.00"),"-","△")&amp;"】"))</f>
        <v>【55.73】</v>
      </c>
      <c r="CB6" s="36">
        <f>IF(CB7="",NA(),CB7)</f>
        <v>733.29</v>
      </c>
      <c r="CC6" s="36">
        <f t="shared" ref="CC6:CK6" si="9">IF(CC7="",NA(),CC7)</f>
        <v>719.28</v>
      </c>
      <c r="CD6" s="36">
        <f t="shared" si="9"/>
        <v>723.29</v>
      </c>
      <c r="CE6" s="36">
        <f t="shared" si="9"/>
        <v>236.1</v>
      </c>
      <c r="CF6" s="36">
        <f t="shared" si="9"/>
        <v>335.44</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35.159999999999997</v>
      </c>
      <c r="CN6" s="36">
        <f t="shared" ref="CN6:CV6" si="10">IF(CN7="",NA(),CN7)</f>
        <v>35.28</v>
      </c>
      <c r="CO6" s="36">
        <f t="shared" si="10"/>
        <v>35.159999999999997</v>
      </c>
      <c r="CP6" s="36">
        <f t="shared" si="10"/>
        <v>35.65</v>
      </c>
      <c r="CQ6" s="36">
        <f t="shared" si="10"/>
        <v>35.9</v>
      </c>
      <c r="CR6" s="36">
        <f t="shared" si="10"/>
        <v>54.74</v>
      </c>
      <c r="CS6" s="36">
        <f t="shared" si="10"/>
        <v>53.78</v>
      </c>
      <c r="CT6" s="36">
        <f t="shared" si="10"/>
        <v>53.24</v>
      </c>
      <c r="CU6" s="36">
        <f t="shared" si="10"/>
        <v>52.31</v>
      </c>
      <c r="CV6" s="36">
        <f t="shared" si="10"/>
        <v>60.65</v>
      </c>
      <c r="CW6" s="35" t="str">
        <f>IF(CW7="","",IF(CW7="-","【-】","【"&amp;SUBSTITUTE(TEXT(CW7,"#,##0.00"),"-","△")&amp;"】"))</f>
        <v>【59.15】</v>
      </c>
      <c r="CX6" s="36">
        <f>IF(CX7="",NA(),CX7)</f>
        <v>55.91</v>
      </c>
      <c r="CY6" s="36">
        <f t="shared" ref="CY6:DG6" si="11">IF(CY7="",NA(),CY7)</f>
        <v>60.83</v>
      </c>
      <c r="CZ6" s="36">
        <f t="shared" si="11"/>
        <v>60.95</v>
      </c>
      <c r="DA6" s="36">
        <f t="shared" si="11"/>
        <v>62.79</v>
      </c>
      <c r="DB6" s="36">
        <f t="shared" si="11"/>
        <v>63.98</v>
      </c>
      <c r="DC6" s="36">
        <f t="shared" si="11"/>
        <v>83.88</v>
      </c>
      <c r="DD6" s="36">
        <f t="shared" si="11"/>
        <v>84.06</v>
      </c>
      <c r="DE6" s="36">
        <f t="shared" si="11"/>
        <v>84.07</v>
      </c>
      <c r="DF6" s="36">
        <f t="shared" si="11"/>
        <v>84.32</v>
      </c>
      <c r="DG6" s="36">
        <f t="shared" si="11"/>
        <v>84.58</v>
      </c>
      <c r="DH6" s="35" t="str">
        <f>IF(DH7="","",IF(DH7="-","【-】","【"&amp;SUBSTITUTE(TEXT(DH7,"#,##0.00"),"-","△")&amp;"】"))</f>
        <v>【85.01】</v>
      </c>
      <c r="DI6" s="36">
        <f>IF(DI7="",NA(),DI7)</f>
        <v>6.84</v>
      </c>
      <c r="DJ6" s="36">
        <f t="shared" ref="DJ6:DR6" si="12">IF(DJ7="",NA(),DJ7)</f>
        <v>7.7</v>
      </c>
      <c r="DK6" s="36">
        <f t="shared" si="12"/>
        <v>17.13</v>
      </c>
      <c r="DL6" s="36">
        <f t="shared" si="12"/>
        <v>19.5</v>
      </c>
      <c r="DM6" s="36">
        <f t="shared" si="12"/>
        <v>21.82</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42064</v>
      </c>
      <c r="D7" s="38">
        <v>46</v>
      </c>
      <c r="E7" s="38">
        <v>17</v>
      </c>
      <c r="F7" s="38">
        <v>5</v>
      </c>
      <c r="G7" s="38">
        <v>0</v>
      </c>
      <c r="H7" s="38" t="s">
        <v>108</v>
      </c>
      <c r="I7" s="38" t="s">
        <v>109</v>
      </c>
      <c r="J7" s="38" t="s">
        <v>110</v>
      </c>
      <c r="K7" s="38" t="s">
        <v>111</v>
      </c>
      <c r="L7" s="38" t="s">
        <v>112</v>
      </c>
      <c r="M7" s="38"/>
      <c r="N7" s="39" t="s">
        <v>113</v>
      </c>
      <c r="O7" s="39">
        <v>48.78</v>
      </c>
      <c r="P7" s="39">
        <v>5.46</v>
      </c>
      <c r="Q7" s="39">
        <v>94.75</v>
      </c>
      <c r="R7" s="39">
        <v>3132</v>
      </c>
      <c r="S7" s="39">
        <v>35213</v>
      </c>
      <c r="T7" s="39">
        <v>286.48</v>
      </c>
      <c r="U7" s="39">
        <v>122.92</v>
      </c>
      <c r="V7" s="39">
        <v>1913</v>
      </c>
      <c r="W7" s="39">
        <v>2.5099999999999998</v>
      </c>
      <c r="X7" s="39">
        <v>762.15</v>
      </c>
      <c r="Y7" s="39">
        <v>89.61</v>
      </c>
      <c r="Z7" s="39">
        <v>87.34</v>
      </c>
      <c r="AA7" s="39">
        <v>96.39</v>
      </c>
      <c r="AB7" s="39">
        <v>90.55</v>
      </c>
      <c r="AC7" s="39">
        <v>85.32</v>
      </c>
      <c r="AD7" s="39">
        <v>92.74</v>
      </c>
      <c r="AE7" s="39">
        <v>93.62</v>
      </c>
      <c r="AF7" s="39">
        <v>97.53</v>
      </c>
      <c r="AG7" s="39">
        <v>99.64</v>
      </c>
      <c r="AH7" s="39">
        <v>99.66</v>
      </c>
      <c r="AI7" s="39">
        <v>99.11</v>
      </c>
      <c r="AJ7" s="39">
        <v>942.71</v>
      </c>
      <c r="AK7" s="39">
        <v>956.47</v>
      </c>
      <c r="AL7" s="39">
        <v>977.96</v>
      </c>
      <c r="AM7" s="39">
        <v>1047.73</v>
      </c>
      <c r="AN7" s="39">
        <v>1174.54</v>
      </c>
      <c r="AO7" s="39">
        <v>243.13</v>
      </c>
      <c r="AP7" s="39">
        <v>280.08</v>
      </c>
      <c r="AQ7" s="39">
        <v>223.09</v>
      </c>
      <c r="AR7" s="39">
        <v>214.61</v>
      </c>
      <c r="AS7" s="39">
        <v>225.39</v>
      </c>
      <c r="AT7" s="39">
        <v>206.58</v>
      </c>
      <c r="AU7" s="39">
        <v>210.3</v>
      </c>
      <c r="AV7" s="39">
        <v>178.39</v>
      </c>
      <c r="AW7" s="39">
        <v>69.83</v>
      </c>
      <c r="AX7" s="39">
        <v>50.94</v>
      </c>
      <c r="AY7" s="39">
        <v>57.7</v>
      </c>
      <c r="AZ7" s="39">
        <v>162.52000000000001</v>
      </c>
      <c r="BA7" s="39">
        <v>124.2</v>
      </c>
      <c r="BB7" s="39">
        <v>33.03</v>
      </c>
      <c r="BC7" s="39">
        <v>29.45</v>
      </c>
      <c r="BD7" s="39">
        <v>31.84</v>
      </c>
      <c r="BE7" s="39">
        <v>34.54</v>
      </c>
      <c r="BF7" s="39">
        <v>9774.4</v>
      </c>
      <c r="BG7" s="39">
        <v>7334.97</v>
      </c>
      <c r="BH7" s="39">
        <v>6644.55</v>
      </c>
      <c r="BI7" s="39">
        <v>6283.36</v>
      </c>
      <c r="BJ7" s="39">
        <v>8615.85</v>
      </c>
      <c r="BK7" s="39">
        <v>1197.82</v>
      </c>
      <c r="BL7" s="39">
        <v>1126.77</v>
      </c>
      <c r="BM7" s="39">
        <v>1044.8</v>
      </c>
      <c r="BN7" s="39">
        <v>1081.8</v>
      </c>
      <c r="BO7" s="39">
        <v>974.93</v>
      </c>
      <c r="BP7" s="39">
        <v>914.53</v>
      </c>
      <c r="BQ7" s="39">
        <v>21.38</v>
      </c>
      <c r="BR7" s="39">
        <v>21.84</v>
      </c>
      <c r="BS7" s="39">
        <v>21.75</v>
      </c>
      <c r="BT7" s="39">
        <v>66.87</v>
      </c>
      <c r="BU7" s="39">
        <v>47.05</v>
      </c>
      <c r="BV7" s="39">
        <v>51.03</v>
      </c>
      <c r="BW7" s="39">
        <v>50.9</v>
      </c>
      <c r="BX7" s="39">
        <v>50.82</v>
      </c>
      <c r="BY7" s="39">
        <v>52.19</v>
      </c>
      <c r="BZ7" s="39">
        <v>55.32</v>
      </c>
      <c r="CA7" s="39">
        <v>55.73</v>
      </c>
      <c r="CB7" s="39">
        <v>733.29</v>
      </c>
      <c r="CC7" s="39">
        <v>719.28</v>
      </c>
      <c r="CD7" s="39">
        <v>723.29</v>
      </c>
      <c r="CE7" s="39">
        <v>236.1</v>
      </c>
      <c r="CF7" s="39">
        <v>335.44</v>
      </c>
      <c r="CG7" s="39">
        <v>289.60000000000002</v>
      </c>
      <c r="CH7" s="39">
        <v>293.27</v>
      </c>
      <c r="CI7" s="39">
        <v>300.52</v>
      </c>
      <c r="CJ7" s="39">
        <v>296.14</v>
      </c>
      <c r="CK7" s="39">
        <v>283.17</v>
      </c>
      <c r="CL7" s="39">
        <v>276.77999999999997</v>
      </c>
      <c r="CM7" s="39">
        <v>35.159999999999997</v>
      </c>
      <c r="CN7" s="39">
        <v>35.28</v>
      </c>
      <c r="CO7" s="39">
        <v>35.159999999999997</v>
      </c>
      <c r="CP7" s="39">
        <v>35.65</v>
      </c>
      <c r="CQ7" s="39">
        <v>35.9</v>
      </c>
      <c r="CR7" s="39">
        <v>54.74</v>
      </c>
      <c r="CS7" s="39">
        <v>53.78</v>
      </c>
      <c r="CT7" s="39">
        <v>53.24</v>
      </c>
      <c r="CU7" s="39">
        <v>52.31</v>
      </c>
      <c r="CV7" s="39">
        <v>60.65</v>
      </c>
      <c r="CW7" s="39">
        <v>59.15</v>
      </c>
      <c r="CX7" s="39">
        <v>55.91</v>
      </c>
      <c r="CY7" s="39">
        <v>60.83</v>
      </c>
      <c r="CZ7" s="39">
        <v>60.95</v>
      </c>
      <c r="DA7" s="39">
        <v>62.79</v>
      </c>
      <c r="DB7" s="39">
        <v>63.98</v>
      </c>
      <c r="DC7" s="39">
        <v>83.88</v>
      </c>
      <c r="DD7" s="39">
        <v>84.06</v>
      </c>
      <c r="DE7" s="39">
        <v>84.07</v>
      </c>
      <c r="DF7" s="39">
        <v>84.32</v>
      </c>
      <c r="DG7" s="39">
        <v>84.58</v>
      </c>
      <c r="DH7" s="39">
        <v>85.01</v>
      </c>
      <c r="DI7" s="39">
        <v>6.84</v>
      </c>
      <c r="DJ7" s="39">
        <v>7.7</v>
      </c>
      <c r="DK7" s="39">
        <v>17.13</v>
      </c>
      <c r="DL7" s="39">
        <v>19.5</v>
      </c>
      <c r="DM7" s="39">
        <v>21.82</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和山  敦子</cp:lastModifiedBy>
  <cp:lastPrinted>2018-02-09T04:58:07Z</cp:lastPrinted>
  <dcterms:created xsi:type="dcterms:W3CDTF">2017-12-25T01:57:38Z</dcterms:created>
  <dcterms:modified xsi:type="dcterms:W3CDTF">2018-02-09T05:14:44Z</dcterms:modified>
  <cp:category/>
</cp:coreProperties>
</file>