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P10" i="4"/>
  <c r="I10" i="4"/>
  <c r="B10" i="4"/>
  <c r="AT8" i="4"/>
  <c r="AL8" i="4"/>
  <c r="W8" i="4"/>
  <c r="P8" i="4"/>
  <c r="B6" i="4"/>
  <c r="C10" i="5" l="1"/>
  <c r="D10" i="5"/>
  <c r="E10" i="5"/>
  <c r="B10" i="5"/>
</calcChain>
</file>

<file path=xl/sharedStrings.xml><?xml version="1.0" encoding="utf-8"?>
<sst xmlns="http://schemas.openxmlformats.org/spreadsheetml/2006/main" count="243" uniqueCount="125">
  <si>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</si>
  <si>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</si>
  <si>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</si>
  <si>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</si>
  <si>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</si>
  <si>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</si>
  <si>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</si>
  <si>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</si>
  <si>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</si>
  <si>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</si>
  <si>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</si>
  <si>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</si>
  <si>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</si>
  <si>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</si>
  <si>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</si>
  <si>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</si>
  <si>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</si>
  <si>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</si>
  <si>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</si>
  <si>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</si>
  <si>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</si>
  <si>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</si>
  <si>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</si>
  <si>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</si>
  <si>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</si>
  <si>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</si>
  <si>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</si>
  <si>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</si>
  <si>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</si>
  <si>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</si>
  <si>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</si>
  <si>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</si>
  <si>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</si>
  <si>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</si>
  <si>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</si>
  <si>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</si>
  <si>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</si>
  <si>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</si>
  <si>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</si>
  <si>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</si>
  <si>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</si>
  <si>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</si>
  <si>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</si>
  <si>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</si>
  <si>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</si>
  <si>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</si>
  <si>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</si>
  <si>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</si>
  <si>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</si>
  <si>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</si>
  <si>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</si>
  <si>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</si>
  <si>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</si>
  <si>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</si>
  <si>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</si>
  <si>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</si>
  <si>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</si>
  <si>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</si>
  <si>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</si>
  <si>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</si>
  <si>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</si>
  <si>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</si>
  <si>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</si>
  <si>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</si>
  <si>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</si>
  <si>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</si>
  <si>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</si>
  <si>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</si>
  <si>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</si>
  <si>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</si>
  <si>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</si>
  <si>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</si>
  <si>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</si>
  <si>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</si>
  <si>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</si>
  <si>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</si>
  <si>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</si>
  <si>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</si>
  <si>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</si>
  <si>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</si>
  <si>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</si>
  <si>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</si>
  <si>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</si>
  <si>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</si>
  <si>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</si>
  <si>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</si>
  <si>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</si>
  <si>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</si>
  <si>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</si>
  <si>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</si>
  <si>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</si>
  <si>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</si>
  <si>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</si>
  <si>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</si>
  <si>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</si>
  <si>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</si>
  <si>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</si>
  <si>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</si>
  <si>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</si>
  <si>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</si>
  <si>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</si>
  <si>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</si>
  <si>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</si>
  <si>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</si>
  <si>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</si>
  <si>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</si>
  <si>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</si>
  <si>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</si>
  <si>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</si>
  <si>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気仙沼市</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</si>
  <si>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</si>
  <si>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</si>
  <si>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</si>
  <si>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</si>
  <si>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</si>
  <si>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</si>
  <si>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</si>
  <si>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</si>
  <si>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</si>
  <si>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</si>
  <si>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</si>
  <si>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は平成22年度より0％で，管渠の更新は行っていないが，管渠総延長約87㎞のうち，東日本大震災からの災害復旧事業において，被災した管渠51.2㎞を復旧させる予定で，現在工事を進めているところである。
　また，今後は汚水処理施設及び管渠のストックマネジメント計画を策定し，維持管理を進める予定である。</t>
    <rPh sb="70" eb="72">
      <t>カンキョ</t>
    </rPh>
    <rPh sb="109" eb="111">
      <t>コンゴ</t>
    </rPh>
    <rPh sb="112" eb="114">
      <t>オスイ</t>
    </rPh>
    <rPh sb="114" eb="116">
      <t>ショリ</t>
    </rPh>
    <rPh sb="116" eb="118">
      <t>シセツ</t>
    </rPh>
    <rPh sb="118" eb="119">
      <t>オヨ</t>
    </rPh>
    <rPh sb="120" eb="122">
      <t>カンキョ</t>
    </rPh>
    <rPh sb="133" eb="135">
      <t>ケイカク</t>
    </rPh>
    <rPh sb="136" eb="138">
      <t>サクテイ</t>
    </rPh>
    <rPh sb="140" eb="142">
      <t>イジ</t>
    </rPh>
    <rPh sb="142" eb="144">
      <t>カンリ</t>
    </rPh>
    <rPh sb="145" eb="146">
      <t>スス</t>
    </rPh>
    <rPh sb="148" eb="150">
      <t>ヨテイタカスイセンカリツルイジダンタイヒカクヒクアタイセツゾクリツコウジョウユウシュウスイリョウゾウカトリクミトオケイエイカイゼンハカヒツヨウ</t>
    </rPh>
    <phoneticPr fontId="7"/>
  </si>
  <si>
    <t>　今後の改善に向けた取組については，経営の安定化を図るために下水道使用料の見直しを行っていく。
　また，下水道施設の整備や復旧状況の進捗状況を市のホームページ等で周知し，「下水道展」等のイベントによる啓発活動を行うとともに，未接続世帯への個別相談等の対応をしながら，下水道への理解と接続を促し，水洗化率向上に努めていく。</t>
    <rPh sb="1" eb="3">
      <t>コンゴ</t>
    </rPh>
    <rPh sb="4" eb="6">
      <t>カイゼン</t>
    </rPh>
    <rPh sb="7" eb="8">
      <t>ム</t>
    </rPh>
    <rPh sb="10" eb="12">
      <t>トリクミ</t>
    </rPh>
    <rPh sb="18" eb="20">
      <t>ケイエイ</t>
    </rPh>
    <rPh sb="21" eb="24">
      <t>アンテイカ</t>
    </rPh>
    <rPh sb="25" eb="26">
      <t>ハカ</t>
    </rPh>
    <rPh sb="30" eb="33">
      <t>ゲスイドウ</t>
    </rPh>
    <rPh sb="33" eb="36">
      <t>シヨウリョウ</t>
    </rPh>
    <rPh sb="37" eb="39">
      <t>ミナオ</t>
    </rPh>
    <rPh sb="41" eb="42">
      <t>オコナ</t>
    </rPh>
    <rPh sb="52" eb="55">
      <t>ゲスイドウ</t>
    </rPh>
    <rPh sb="55" eb="57">
      <t>シセツ</t>
    </rPh>
    <rPh sb="58" eb="60">
      <t>セイビ</t>
    </rPh>
    <rPh sb="61" eb="63">
      <t>フッキュウ</t>
    </rPh>
    <rPh sb="63" eb="65">
      <t>ジョウキョウ</t>
    </rPh>
    <rPh sb="66" eb="68">
      <t>シンチョク</t>
    </rPh>
    <rPh sb="68" eb="70">
      <t>ジョウキョウ</t>
    </rPh>
    <rPh sb="71" eb="72">
      <t>シ</t>
    </rPh>
    <rPh sb="79" eb="80">
      <t>トウ</t>
    </rPh>
    <rPh sb="81" eb="83">
      <t>シュウチ</t>
    </rPh>
    <rPh sb="86" eb="89">
      <t>ゲスイドウ</t>
    </rPh>
    <rPh sb="89" eb="90">
      <t>テン</t>
    </rPh>
    <rPh sb="91" eb="92">
      <t>トウ</t>
    </rPh>
    <rPh sb="100" eb="102">
      <t>ケイハツ</t>
    </rPh>
    <rPh sb="102" eb="104">
      <t>カツドウ</t>
    </rPh>
    <rPh sb="105" eb="106">
      <t>オコナ</t>
    </rPh>
    <rPh sb="112" eb="115">
      <t>ミセツゾク</t>
    </rPh>
    <rPh sb="115" eb="117">
      <t>セタイ</t>
    </rPh>
    <rPh sb="119" eb="121">
      <t>コベツ</t>
    </rPh>
    <rPh sb="121" eb="123">
      <t>ソウダン</t>
    </rPh>
    <rPh sb="123" eb="124">
      <t>トウ</t>
    </rPh>
    <rPh sb="125" eb="127">
      <t>タイオウ</t>
    </rPh>
    <rPh sb="133" eb="136">
      <t>ゲスイドウ</t>
    </rPh>
    <rPh sb="138" eb="140">
      <t>リカイ</t>
    </rPh>
    <rPh sb="141" eb="143">
      <t>セツゾク</t>
    </rPh>
    <rPh sb="144" eb="145">
      <t>ウナガ</t>
    </rPh>
    <rPh sb="147" eb="150">
      <t>スイセンカ</t>
    </rPh>
    <rPh sb="150" eb="151">
      <t>リツ</t>
    </rPh>
    <rPh sb="151" eb="153">
      <t>コウジョウ</t>
    </rPh>
    <rPh sb="154" eb="155">
      <t>ツト</t>
    </rPh>
    <phoneticPr fontId="4"/>
  </si>
  <si>
    <r>
      <t>　</t>
    </r>
    <r>
      <rPr>
        <sz val="11"/>
        <color theme="1"/>
        <rFont val="ＭＳ ゴシック"/>
        <family val="3"/>
        <charset val="128"/>
      </rPr>
      <t>①収益的収支比率は供用開始区域が増えたことにより，接続戸数が増え使用料収入が増加してきているが，H28年度においては，総収益のうち災害復旧に係る国庫補助金が減額したため，比率が下がっている。　</t>
    </r>
    <r>
      <rPr>
        <sz val="11"/>
        <color rgb="FFFF0000"/>
        <rFont val="ＭＳ ゴシック"/>
        <family val="3"/>
        <charset val="128"/>
      </rPr>
      <t>　　　　　　　　　　
　</t>
    </r>
    <r>
      <rPr>
        <sz val="11"/>
        <color theme="1"/>
        <rFont val="ＭＳ ゴシック"/>
        <family val="3"/>
        <charset val="128"/>
      </rPr>
      <t>⑤経費回収率は，終末処理場施設や管渠復旧により汚水処理原価が改善してきたことや，使用料収入が増加したことにより，78.02％まで回復した。　</t>
    </r>
    <r>
      <rPr>
        <sz val="11"/>
        <color rgb="FFFF0000"/>
        <rFont val="ＭＳ ゴシック"/>
        <family val="3"/>
        <charset val="128"/>
      </rPr>
      <t>　　　　　　　　　　　
　</t>
    </r>
    <r>
      <rPr>
        <sz val="11"/>
        <color theme="1"/>
        <rFont val="ＭＳ ゴシック"/>
        <family val="3"/>
        <charset val="128"/>
      </rPr>
      <t>⑥汚水処理原価は 224.15円と値は良くなってきているが，類似団体の値に近づくよう適正な使用料収入の確保と汚水処理費の削減を図り，経営の効率性を高めていかなくてはならない。</t>
    </r>
    <r>
      <rPr>
        <sz val="11"/>
        <color rgb="FFFF0000"/>
        <rFont val="ＭＳ ゴシック"/>
        <family val="3"/>
        <charset val="128"/>
      </rPr>
      <t xml:space="preserve">
　</t>
    </r>
    <r>
      <rPr>
        <sz val="11"/>
        <color theme="1"/>
        <rFont val="ＭＳ ゴシック"/>
        <family val="3"/>
        <charset val="128"/>
      </rPr>
      <t>⑧水洗化率は88.48％と記載しているが，より詳細な調査を行った結果，正しくは77.16％である。類似団体と比較しかなり低い値となっているため，接続率の向上による有収水量を増加させる取組を通して，経営改善を図っていく必要がある。</t>
    </r>
    <r>
      <rPr>
        <sz val="11"/>
        <color rgb="FFFF0000"/>
        <rFont val="ＭＳ ゴシック"/>
        <family val="3"/>
        <charset val="128"/>
      </rPr>
      <t xml:space="preserve">
　</t>
    </r>
    <r>
      <rPr>
        <sz val="11"/>
        <color rgb="FF00B0F0"/>
        <rFont val="ＭＳ ゴシック"/>
        <family val="3"/>
        <charset val="128"/>
      </rPr>
      <t/>
    </r>
    <rPh sb="2" eb="4">
      <t>シュウエキ</t>
    </rPh>
    <rPh sb="4" eb="5">
      <t>テキ</t>
    </rPh>
    <rPh sb="5" eb="7">
      <t>シュウシ</t>
    </rPh>
    <rPh sb="7" eb="9">
      <t>ヒリツ</t>
    </rPh>
    <rPh sb="10" eb="12">
      <t>キョウヨウ</t>
    </rPh>
    <rPh sb="12" eb="14">
      <t>カイシ</t>
    </rPh>
    <rPh sb="14" eb="16">
      <t>クイキ</t>
    </rPh>
    <rPh sb="17" eb="18">
      <t>フ</t>
    </rPh>
    <rPh sb="26" eb="28">
      <t>セツゾク</t>
    </rPh>
    <rPh sb="28" eb="30">
      <t>コスウ</t>
    </rPh>
    <rPh sb="31" eb="32">
      <t>フ</t>
    </rPh>
    <rPh sb="33" eb="36">
      <t>シヨウリョウ</t>
    </rPh>
    <rPh sb="36" eb="38">
      <t>シュウニュウ</t>
    </rPh>
    <rPh sb="39" eb="41">
      <t>ゾウカ</t>
    </rPh>
    <rPh sb="52" eb="54">
      <t>ネンド</t>
    </rPh>
    <rPh sb="60" eb="63">
      <t>ソウシュウエキ</t>
    </rPh>
    <rPh sb="66" eb="68">
      <t>サイガイ</t>
    </rPh>
    <rPh sb="68" eb="70">
      <t>フッキュウ</t>
    </rPh>
    <rPh sb="71" eb="72">
      <t>カカ</t>
    </rPh>
    <rPh sb="73" eb="75">
      <t>コッコ</t>
    </rPh>
    <rPh sb="75" eb="77">
      <t>ホジョ</t>
    </rPh>
    <rPh sb="77" eb="78">
      <t>キン</t>
    </rPh>
    <rPh sb="79" eb="81">
      <t>ゲンガク</t>
    </rPh>
    <rPh sb="86" eb="88">
      <t>ヒリツ</t>
    </rPh>
    <rPh sb="89" eb="90">
      <t>サ</t>
    </rPh>
    <rPh sb="110" eb="112">
      <t>ケイヒ</t>
    </rPh>
    <rPh sb="112" eb="114">
      <t>カイシュウ</t>
    </rPh>
    <rPh sb="114" eb="115">
      <t>リツ</t>
    </rPh>
    <rPh sb="117" eb="119">
      <t>シュウマツ</t>
    </rPh>
    <rPh sb="119" eb="122">
      <t>ショリジョウ</t>
    </rPh>
    <rPh sb="122" eb="124">
      <t>シセツ</t>
    </rPh>
    <rPh sb="125" eb="127">
      <t>カンキョ</t>
    </rPh>
    <rPh sb="127" eb="129">
      <t>フッキュウ</t>
    </rPh>
    <rPh sb="132" eb="134">
      <t>オスイ</t>
    </rPh>
    <rPh sb="134" eb="136">
      <t>ショリ</t>
    </rPh>
    <rPh sb="136" eb="138">
      <t>ゲンカ</t>
    </rPh>
    <rPh sb="139" eb="141">
      <t>カイゼン</t>
    </rPh>
    <rPh sb="149" eb="152">
      <t>シヨウリョウ</t>
    </rPh>
    <rPh sb="152" eb="154">
      <t>シュウニュウ</t>
    </rPh>
    <rPh sb="155" eb="157">
      <t>ゾウカ</t>
    </rPh>
    <rPh sb="173" eb="175">
      <t>カイフク</t>
    </rPh>
    <rPh sb="193" eb="195">
      <t>オスイ</t>
    </rPh>
    <rPh sb="195" eb="197">
      <t>ショリ</t>
    </rPh>
    <rPh sb="197" eb="199">
      <t>ゲンカ</t>
    </rPh>
    <rPh sb="207" eb="208">
      <t>エン</t>
    </rPh>
    <rPh sb="209" eb="210">
      <t>アタイ</t>
    </rPh>
    <rPh sb="211" eb="212">
      <t>ヨ</t>
    </rPh>
    <rPh sb="222" eb="224">
      <t>ルイジ</t>
    </rPh>
    <rPh sb="224" eb="226">
      <t>ダンタイ</t>
    </rPh>
    <rPh sb="227" eb="228">
      <t>アタイ</t>
    </rPh>
    <rPh sb="229" eb="230">
      <t>チカ</t>
    </rPh>
    <rPh sb="234" eb="236">
      <t>テキセイ</t>
    </rPh>
    <rPh sb="237" eb="239">
      <t>シヨウ</t>
    </rPh>
    <rPh sb="239" eb="240">
      <t>リョウ</t>
    </rPh>
    <rPh sb="240" eb="242">
      <t>シュウニュウ</t>
    </rPh>
    <rPh sb="243" eb="245">
      <t>カクホ</t>
    </rPh>
    <rPh sb="246" eb="248">
      <t>オスイ</t>
    </rPh>
    <rPh sb="248" eb="250">
      <t>ショリ</t>
    </rPh>
    <rPh sb="250" eb="251">
      <t>ヒ</t>
    </rPh>
    <rPh sb="252" eb="254">
      <t>サクゲン</t>
    </rPh>
    <rPh sb="255" eb="256">
      <t>ハカ</t>
    </rPh>
    <rPh sb="258" eb="260">
      <t>ケイエイ</t>
    </rPh>
    <rPh sb="261" eb="264">
      <t>コウリツセイ</t>
    </rPh>
    <rPh sb="265" eb="266">
      <t>タカ</t>
    </rPh>
    <rPh sb="282" eb="285">
      <t>スイセンカ</t>
    </rPh>
    <rPh sb="285" eb="286">
      <t>リツ</t>
    </rPh>
    <rPh sb="294" eb="296">
      <t>キサイ</t>
    </rPh>
    <rPh sb="316" eb="317">
      <t>タダ</t>
    </rPh>
    <rPh sb="330" eb="332">
      <t>ルイジ</t>
    </rPh>
    <rPh sb="332" eb="334">
      <t>ダンタイ</t>
    </rPh>
    <rPh sb="335" eb="337">
      <t>ヒカク</t>
    </rPh>
    <rPh sb="341" eb="342">
      <t>ヒク</t>
    </rPh>
    <rPh sb="343" eb="344">
      <t>アタイ</t>
    </rPh>
    <rPh sb="353" eb="355">
      <t>セツゾク</t>
    </rPh>
    <rPh sb="355" eb="356">
      <t>リツ</t>
    </rPh>
    <rPh sb="357" eb="359">
      <t>コウジョウ</t>
    </rPh>
    <rPh sb="362" eb="364">
      <t>ユウシュウ</t>
    </rPh>
    <rPh sb="364" eb="366">
      <t>スイリョウ</t>
    </rPh>
    <rPh sb="367" eb="369">
      <t>ゾウカ</t>
    </rPh>
    <rPh sb="372" eb="374">
      <t>トリクミ</t>
    </rPh>
    <rPh sb="375" eb="376">
      <t>トオ</t>
    </rPh>
    <rPh sb="379" eb="381">
      <t>ケイエイ</t>
    </rPh>
    <rPh sb="381" eb="383">
      <t>カイゼン</t>
    </rPh>
    <rPh sb="384" eb="385">
      <t>ハカ</t>
    </rPh>
    <rPh sb="389" eb="391">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</si>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</sst>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11"/>
      <color rgb="FF00B0F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825472"/>
        <c:axId val="1128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0.15</c:v>
                </c:pt>
                <c:pt idx="2">
                  <c:v>0.12</c:v>
                </c:pt>
                <c:pt idx="3">
                  <c:v>0.14000000000000001</c:v>
                </c:pt>
                <c:pt idx="4">
                  <c:v>0.16</c:v>
                </c:pt>
              </c:numCache>
            </c:numRef>
          </c:val>
          <c:smooth val="0"/>
        </c:ser>
        <c:dLbls>
          <c:showLegendKey val="0"/>
          <c:showVal val="0"/>
          <c:showCatName val="0"/>
          <c:showSerName val="0"/>
          <c:showPercent val="0"/>
          <c:showBubbleSize val="0"/>
        </c:dLbls>
        <c:marker val="1"/>
        <c:smooth val="0"/>
        <c:axId val="112825472"/>
        <c:axId val="112827392"/>
      </c:lineChart>
      <c:dateAx>
        <c:axId val="112825472"/>
        <c:scaling>
          <c:orientation val="minMax"/>
        </c:scaling>
        <c:delete val="1"/>
        <c:axPos val="b"/>
        <c:numFmt formatCode="ge" sourceLinked="1"/>
        <c:majorTickMark val="none"/>
        <c:minorTickMark val="none"/>
        <c:tickLblPos val="none"/>
        <c:crossAx val="112827392"/>
        <c:crosses val="autoZero"/>
        <c:auto val="1"/>
        <c:lblOffset val="100"/>
        <c:baseTimeUnit val="years"/>
      </c:dateAx>
      <c:valAx>
        <c:axId val="1128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13287936"/>
        <c:axId val="1132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53.69</c:v>
                </c:pt>
                <c:pt idx="2">
                  <c:v>62.25</c:v>
                </c:pt>
                <c:pt idx="3">
                  <c:v>58.04</c:v>
                </c:pt>
                <c:pt idx="4">
                  <c:v>55.58</c:v>
                </c:pt>
              </c:numCache>
            </c:numRef>
          </c:val>
          <c:smooth val="0"/>
        </c:ser>
        <c:dLbls>
          <c:showLegendKey val="0"/>
          <c:showVal val="0"/>
          <c:showCatName val="0"/>
          <c:showSerName val="0"/>
          <c:showPercent val="0"/>
          <c:showBubbleSize val="0"/>
        </c:dLbls>
        <c:marker val="1"/>
        <c:smooth val="0"/>
        <c:axId val="113287936"/>
        <c:axId val="113289856"/>
      </c:lineChart>
      <c:dateAx>
        <c:axId val="113287936"/>
        <c:scaling>
          <c:orientation val="minMax"/>
        </c:scaling>
        <c:delete val="1"/>
        <c:axPos val="b"/>
        <c:numFmt formatCode="ge" sourceLinked="1"/>
        <c:majorTickMark val="none"/>
        <c:minorTickMark val="none"/>
        <c:tickLblPos val="none"/>
        <c:crossAx val="113289856"/>
        <c:crosses val="autoZero"/>
        <c:auto val="1"/>
        <c:lblOffset val="100"/>
        <c:baseTimeUnit val="years"/>
      </c:dateAx>
      <c:valAx>
        <c:axId val="1132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76.16</c:v>
                </c:pt>
                <c:pt idx="1">
                  <c:v>75.38</c:v>
                </c:pt>
                <c:pt idx="2">
                  <c:v>73.61</c:v>
                </c:pt>
                <c:pt idx="3">
                  <c:v>75.45</c:v>
                </c:pt>
                <c:pt idx="4">
                  <c:v>88.48</c:v>
                </c:pt>
              </c:numCache>
            </c:numRef>
          </c:val>
        </c:ser>
        <c:dLbls>
          <c:showLegendKey val="0"/>
          <c:showVal val="0"/>
          <c:showCatName val="0"/>
          <c:showSerName val="0"/>
          <c:showPercent val="0"/>
          <c:showBubbleSize val="0"/>
        </c:dLbls>
        <c:gapWidth val="150"/>
        <c:axId val="113324416"/>
        <c:axId val="1133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92.44</c:v>
                </c:pt>
                <c:pt idx="2">
                  <c:v>92.98</c:v>
                </c:pt>
                <c:pt idx="3">
                  <c:v>93.94</c:v>
                </c:pt>
                <c:pt idx="4">
                  <c:v>93.1</c:v>
                </c:pt>
              </c:numCache>
            </c:numRef>
          </c:val>
          <c:smooth val="0"/>
        </c:ser>
        <c:dLbls>
          <c:showLegendKey val="0"/>
          <c:showVal val="0"/>
          <c:showCatName val="0"/>
          <c:showSerName val="0"/>
          <c:showPercent val="0"/>
          <c:showBubbleSize val="0"/>
        </c:dLbls>
        <c:marker val="1"/>
        <c:smooth val="0"/>
        <c:axId val="113324416"/>
        <c:axId val="113326336"/>
      </c:lineChart>
      <c:dateAx>
        <c:axId val="113324416"/>
        <c:scaling>
          <c:orientation val="minMax"/>
        </c:scaling>
        <c:delete val="1"/>
        <c:axPos val="b"/>
        <c:numFmt formatCode="ge" sourceLinked="1"/>
        <c:majorTickMark val="none"/>
        <c:minorTickMark val="none"/>
        <c:tickLblPos val="none"/>
        <c:crossAx val="113326336"/>
        <c:crosses val="autoZero"/>
        <c:auto val="1"/>
        <c:lblOffset val="100"/>
        <c:baseTimeUnit val="years"/>
      </c:dateAx>
      <c:valAx>
        <c:axId val="1133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97.42</c:v>
                </c:pt>
                <c:pt idx="1">
                  <c:v>92.27</c:v>
                </c:pt>
                <c:pt idx="2">
                  <c:v>99.13</c:v>
                </c:pt>
                <c:pt idx="3">
                  <c:v>96.24</c:v>
                </c:pt>
                <c:pt idx="4">
                  <c:v>93.47</c:v>
                </c:pt>
              </c:numCache>
            </c:numRef>
          </c:val>
        </c:ser>
        <c:dLbls>
          <c:showLegendKey val="0"/>
          <c:showVal val="0"/>
          <c:showCatName val="0"/>
          <c:showSerName val="0"/>
          <c:showPercent val="0"/>
          <c:showBubbleSize val="0"/>
        </c:dLbls>
        <c:gapWidth val="150"/>
        <c:axId val="112972544"/>
        <c:axId val="1129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72544"/>
        <c:axId val="112974464"/>
      </c:lineChart>
      <c:dateAx>
        <c:axId val="112972544"/>
        <c:scaling>
          <c:orientation val="minMax"/>
        </c:scaling>
        <c:delete val="1"/>
        <c:axPos val="b"/>
        <c:numFmt formatCode="ge" sourceLinked="1"/>
        <c:majorTickMark val="none"/>
        <c:minorTickMark val="none"/>
        <c:tickLblPos val="none"/>
        <c:crossAx val="112974464"/>
        <c:crosses val="autoZero"/>
        <c:auto val="1"/>
        <c:lblOffset val="100"/>
        <c:baseTimeUnit val="years"/>
      </c:dateAx>
      <c:valAx>
        <c:axId val="1129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685440"/>
        <c:axId val="1126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685440"/>
        <c:axId val="112687360"/>
      </c:lineChart>
      <c:dateAx>
        <c:axId val="112685440"/>
        <c:scaling>
          <c:orientation val="minMax"/>
        </c:scaling>
        <c:delete val="1"/>
        <c:axPos val="b"/>
        <c:numFmt formatCode="ge" sourceLinked="1"/>
        <c:majorTickMark val="none"/>
        <c:minorTickMark val="none"/>
        <c:tickLblPos val="none"/>
        <c:crossAx val="112687360"/>
        <c:crosses val="autoZero"/>
        <c:auto val="1"/>
        <c:lblOffset val="100"/>
        <c:baseTimeUnit val="years"/>
      </c:dateAx>
      <c:valAx>
        <c:axId val="1126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13728"/>
        <c:axId val="1127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13728"/>
        <c:axId val="112715648"/>
      </c:lineChart>
      <c:dateAx>
        <c:axId val="112713728"/>
        <c:scaling>
          <c:orientation val="minMax"/>
        </c:scaling>
        <c:delete val="1"/>
        <c:axPos val="b"/>
        <c:numFmt formatCode="ge" sourceLinked="1"/>
        <c:majorTickMark val="none"/>
        <c:minorTickMark val="none"/>
        <c:tickLblPos val="none"/>
        <c:crossAx val="112715648"/>
        <c:crosses val="autoZero"/>
        <c:auto val="1"/>
        <c:lblOffset val="100"/>
        <c:baseTimeUnit val="years"/>
      </c:dateAx>
      <c:valAx>
        <c:axId val="112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893312"/>
        <c:axId val="1128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893312"/>
        <c:axId val="112899584"/>
      </c:lineChart>
      <c:dateAx>
        <c:axId val="112893312"/>
        <c:scaling>
          <c:orientation val="minMax"/>
        </c:scaling>
        <c:delete val="1"/>
        <c:axPos val="b"/>
        <c:numFmt formatCode="ge" sourceLinked="1"/>
        <c:majorTickMark val="none"/>
        <c:minorTickMark val="none"/>
        <c:tickLblPos val="none"/>
        <c:crossAx val="112899584"/>
        <c:crosses val="autoZero"/>
        <c:auto val="1"/>
        <c:lblOffset val="100"/>
        <c:baseTimeUnit val="years"/>
      </c:dateAx>
      <c:valAx>
        <c:axId val="1128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69056"/>
        <c:axId val="1130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69056"/>
        <c:axId val="113075328"/>
      </c:lineChart>
      <c:dateAx>
        <c:axId val="113069056"/>
        <c:scaling>
          <c:orientation val="minMax"/>
        </c:scaling>
        <c:delete val="1"/>
        <c:axPos val="b"/>
        <c:numFmt formatCode="ge" sourceLinked="1"/>
        <c:majorTickMark val="none"/>
        <c:minorTickMark val="none"/>
        <c:tickLblPos val="none"/>
        <c:crossAx val="113075328"/>
        <c:crosses val="autoZero"/>
        <c:auto val="1"/>
        <c:lblOffset val="100"/>
        <c:baseTimeUnit val="years"/>
      </c:dateAx>
      <c:valAx>
        <c:axId val="1130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993.69</c:v>
                </c:pt>
                <c:pt idx="1">
                  <c:v>560.80999999999995</c:v>
                </c:pt>
                <c:pt idx="2">
                  <c:v>361.09</c:v>
                </c:pt>
                <c:pt idx="3">
                  <c:v>309.94</c:v>
                </c:pt>
                <c:pt idx="4">
                  <c:v>405.25</c:v>
                </c:pt>
              </c:numCache>
            </c:numRef>
          </c:val>
        </c:ser>
        <c:dLbls>
          <c:showLegendKey val="0"/>
          <c:showVal val="0"/>
          <c:showCatName val="0"/>
          <c:showSerName val="0"/>
          <c:showPercent val="0"/>
          <c:showBubbleSize val="0"/>
        </c:dLbls>
        <c:gapWidth val="150"/>
        <c:axId val="113092480"/>
        <c:axId val="1131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603.13</c:v>
                </c:pt>
                <c:pt idx="2">
                  <c:v>677.82</c:v>
                </c:pt>
                <c:pt idx="3">
                  <c:v>593.23</c:v>
                </c:pt>
                <c:pt idx="4">
                  <c:v>671.97</c:v>
                </c:pt>
              </c:numCache>
            </c:numRef>
          </c:val>
          <c:smooth val="0"/>
        </c:ser>
        <c:dLbls>
          <c:showLegendKey val="0"/>
          <c:showVal val="0"/>
          <c:showCatName val="0"/>
          <c:showSerName val="0"/>
          <c:showPercent val="0"/>
          <c:showBubbleSize val="0"/>
        </c:dLbls>
        <c:marker val="1"/>
        <c:smooth val="0"/>
        <c:axId val="113092480"/>
        <c:axId val="113106944"/>
      </c:lineChart>
      <c:dateAx>
        <c:axId val="113092480"/>
        <c:scaling>
          <c:orientation val="minMax"/>
        </c:scaling>
        <c:delete val="1"/>
        <c:axPos val="b"/>
        <c:numFmt formatCode="ge" sourceLinked="1"/>
        <c:majorTickMark val="none"/>
        <c:minorTickMark val="none"/>
        <c:tickLblPos val="none"/>
        <c:crossAx val="113106944"/>
        <c:crosses val="autoZero"/>
        <c:auto val="1"/>
        <c:lblOffset val="100"/>
        <c:baseTimeUnit val="years"/>
      </c:dateAx>
      <c:valAx>
        <c:axId val="1131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64.25</c:v>
                </c:pt>
                <c:pt idx="1">
                  <c:v>62.9</c:v>
                </c:pt>
                <c:pt idx="2">
                  <c:v>71.72</c:v>
                </c:pt>
                <c:pt idx="3">
                  <c:v>74.03</c:v>
                </c:pt>
                <c:pt idx="4">
                  <c:v>78.02</c:v>
                </c:pt>
              </c:numCache>
            </c:numRef>
          </c:val>
        </c:ser>
        <c:dLbls>
          <c:showLegendKey val="0"/>
          <c:showVal val="0"/>
          <c:showCatName val="0"/>
          <c:showSerName val="0"/>
          <c:showPercent val="0"/>
          <c:showBubbleSize val="0"/>
        </c:dLbls>
        <c:gapWidth val="150"/>
        <c:axId val="113190400"/>
        <c:axId val="1131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81.81</c:v>
                </c:pt>
                <c:pt idx="2">
                  <c:v>78.510000000000005</c:v>
                </c:pt>
                <c:pt idx="3">
                  <c:v>86.48</c:v>
                </c:pt>
                <c:pt idx="4">
                  <c:v>86.34</c:v>
                </c:pt>
              </c:numCache>
            </c:numRef>
          </c:val>
          <c:smooth val="0"/>
        </c:ser>
        <c:dLbls>
          <c:showLegendKey val="0"/>
          <c:showVal val="0"/>
          <c:showCatName val="0"/>
          <c:showSerName val="0"/>
          <c:showPercent val="0"/>
          <c:showBubbleSize val="0"/>
        </c:dLbls>
        <c:marker val="1"/>
        <c:smooth val="0"/>
        <c:axId val="113190400"/>
        <c:axId val="113192320"/>
      </c:lineChart>
      <c:dateAx>
        <c:axId val="113190400"/>
        <c:scaling>
          <c:orientation val="minMax"/>
        </c:scaling>
        <c:delete val="1"/>
        <c:axPos val="b"/>
        <c:numFmt formatCode="ge" sourceLinked="1"/>
        <c:majorTickMark val="none"/>
        <c:minorTickMark val="none"/>
        <c:tickLblPos val="none"/>
        <c:crossAx val="113192320"/>
        <c:crosses val="autoZero"/>
        <c:auto val="1"/>
        <c:lblOffset val="100"/>
        <c:baseTimeUnit val="years"/>
      </c:dateAx>
      <c:valAx>
        <c:axId val="1131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277.55</c:v>
                </c:pt>
                <c:pt idx="1">
                  <c:v>283.42</c:v>
                </c:pt>
                <c:pt idx="2">
                  <c:v>259.99</c:v>
                </c:pt>
                <c:pt idx="3">
                  <c:v>247.2</c:v>
                </c:pt>
                <c:pt idx="4">
                  <c:v>224.15</c:v>
                </c:pt>
              </c:numCache>
            </c:numRef>
          </c:val>
        </c:ser>
        <c:dLbls>
          <c:showLegendKey val="0"/>
          <c:showVal val="0"/>
          <c:showCatName val="0"/>
          <c:showSerName val="0"/>
          <c:showPercent val="0"/>
          <c:showBubbleSize val="0"/>
        </c:dLbls>
        <c:gapWidth val="150"/>
        <c:axId val="113228416"/>
        <c:axId val="1132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154.86000000000001</c:v>
                </c:pt>
                <c:pt idx="2">
                  <c:v>171.02</c:v>
                </c:pt>
                <c:pt idx="3">
                  <c:v>174.38</c:v>
                </c:pt>
                <c:pt idx="4">
                  <c:v>175.12</c:v>
                </c:pt>
              </c:numCache>
            </c:numRef>
          </c:val>
          <c:smooth val="0"/>
        </c:ser>
        <c:dLbls>
          <c:showLegendKey val="0"/>
          <c:showVal val="0"/>
          <c:showCatName val="0"/>
          <c:showSerName val="0"/>
          <c:showPercent val="0"/>
          <c:showBubbleSize val="0"/>
        </c:dLbls>
        <c:marker val="1"/>
        <c:smooth val="0"/>
        <c:axId val="113228416"/>
        <c:axId val="113236992"/>
      </c:lineChart>
      <c:dateAx>
        <c:axId val="113228416"/>
        <c:scaling>
          <c:orientation val="minMax"/>
        </c:scaling>
        <c:delete val="1"/>
        <c:axPos val="b"/>
        <c:numFmt formatCode="ge" sourceLinked="1"/>
        <c:majorTickMark val="none"/>
        <c:minorTickMark val="none"/>
        <c:tickLblPos val="none"/>
        <c:crossAx val="113236992"/>
        <c:crosses val="autoZero"/>
        <c:auto val="1"/>
        <c:lblOffset val="100"/>
        <c:baseTimeUnit val="years"/>
      </c:dateAx>
      <c:valAx>
        <c:axId val="1132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宮城県　気仙沼市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
        <v>124</v>
      </c>
      <c r="AE8" s="79"/>
      <c r="AF8" s="79"/>
      <c r="AG8" s="79"/>
      <c r="AH8" s="79"/>
      <c r="AI8" s="79"/>
      <c r="AJ8" s="79"/>
      <c r="AK8" s="4"/>
      <c r="AL8" s="73">
        <f>データ!S6</f>
        <v>65920</v>
      </c>
      <c r="AM8" s="73"/>
      <c r="AN8" s="73"/>
      <c r="AO8" s="73"/>
      <c r="AP8" s="73"/>
      <c r="AQ8" s="73"/>
      <c r="AR8" s="73"/>
      <c r="AS8" s="73"/>
      <c r="AT8" s="72">
        <f>データ!T6</f>
        <v>332.44</v>
      </c>
      <c r="AU8" s="72"/>
      <c r="AV8" s="72"/>
      <c r="AW8" s="72"/>
      <c r="AX8" s="72"/>
      <c r="AY8" s="72"/>
      <c r="AZ8" s="72"/>
      <c r="BA8" s="72"/>
      <c r="BB8" s="72">
        <f>データ!U6</f>
        <v>198.29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12.96</v>
      </c>
      <c r="Q10" s="72"/>
      <c r="R10" s="72"/>
      <c r="S10" s="72"/>
      <c r="T10" s="72"/>
      <c r="U10" s="72"/>
      <c r="V10" s="72"/>
      <c r="W10" s="72">
        <f>データ!Q6</f>
        <v>75.260000000000005</v>
      </c>
      <c r="X10" s="72"/>
      <c r="Y10" s="72"/>
      <c r="Z10" s="72"/>
      <c r="AA10" s="72"/>
      <c r="AB10" s="72"/>
      <c r="AC10" s="72"/>
      <c r="AD10" s="73">
        <f>データ!R6</f>
        <v>3002</v>
      </c>
      <c r="AE10" s="73"/>
      <c r="AF10" s="73"/>
      <c r="AG10" s="73"/>
      <c r="AH10" s="73"/>
      <c r="AI10" s="73"/>
      <c r="AJ10" s="73"/>
      <c r="AK10" s="2"/>
      <c r="AL10" s="73">
        <f>データ!V6</f>
        <v>8488</v>
      </c>
      <c r="AM10" s="73"/>
      <c r="AN10" s="73"/>
      <c r="AO10" s="73"/>
      <c r="AP10" s="73"/>
      <c r="AQ10" s="73"/>
      <c r="AR10" s="73"/>
      <c r="AS10" s="73"/>
      <c r="AT10" s="72">
        <f>データ!W6</f>
        <v>4.46</v>
      </c>
      <c r="AU10" s="72"/>
      <c r="AV10" s="72"/>
      <c r="AW10" s="72"/>
      <c r="AX10" s="72"/>
      <c r="AY10" s="72"/>
      <c r="AZ10" s="72"/>
      <c r="BA10" s="72"/>
      <c r="BB10" s="72">
        <f>データ!X6</f>
        <v>1903.14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42056</v>
      </c>
      <c r="D6" s="33">
        <f t="shared" si="3"/>
        <v>47</v>
      </c>
      <c r="E6" s="33">
        <f t="shared" si="3"/>
        <v>17</v>
      </c>
      <c r="F6" s="33">
        <f t="shared" si="3"/>
        <v>1</v>
      </c>
      <c r="G6" s="33">
        <f t="shared" si="3"/>
        <v>0</v>
      </c>
      <c r="H6" s="33" t="str">
        <f t="shared" si="3"/>
        <v>宮城県　気仙沼市</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12.96</v>
      </c>
      <c r="Q6" s="34">
        <f t="shared" si="3"/>
        <v>75.260000000000005</v>
      </c>
      <c r="R6" s="34">
        <f t="shared" si="3"/>
        <v>3002</v>
      </c>
      <c r="S6" s="34">
        <f t="shared" si="3"/>
        <v>65920</v>
      </c>
      <c r="T6" s="34">
        <f t="shared" si="3"/>
        <v>332.44</v>
      </c>
      <c r="U6" s="34">
        <f t="shared" si="3"/>
        <v>198.29</v>
      </c>
      <c r="V6" s="34">
        <f t="shared" si="3"/>
        <v>8488</v>
      </c>
      <c r="W6" s="34">
        <f t="shared" si="3"/>
        <v>4.46</v>
      </c>
      <c r="X6" s="34">
        <f t="shared" si="3"/>
        <v>1903.14</v>
      </c>
      <c r="Y6" s="35">
        <f>IF(Y7="",NA(),Y7)</f>
        <v>97.42</v>
      </c>
      <c r="Z6" s="35">
        <f t="shared" ref="Z6:AH6" si="4">IF(Z7="",NA(),Z7)</f>
        <v>92.27</v>
      </c>
      <c r="AA6" s="35">
        <f t="shared" si="4"/>
        <v>99.13</v>
      </c>
      <c r="AB6" s="35">
        <f t="shared" si="4"/>
        <v>96.24</v>
      </c>
      <c r="AC6" s="35">
        <f t="shared" si="4"/>
        <v>93.47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993.69</v>
      </c>
      <c r="BG6" s="35">
        <f t="shared" ref="BG6:BO6" si="7">IF(BG7="",NA(),BG7)</f>
        <v>560.80999999999995</v>
      </c>
      <c r="BH6" s="35">
        <f t="shared" si="7"/>
        <v>361.09</v>
      </c>
      <c r="BI6" s="35">
        <f t="shared" si="7"/>
        <v>309.94</v>
      </c>
      <c r="BJ6" s="35">
        <f t="shared" si="7"/>
        <v>405.25</v>
      </c>
      <c r="BK6" s="35">
        <f t="shared" si="7"/>
        <v>1309.43</v>
      </c>
      <c r="BL6" s="35">
        <f t="shared" si="7"/>
        <v>603.13</v>
      </c>
      <c r="BM6" s="35">
        <f t="shared" si="7"/>
        <v>677.82</v>
      </c>
      <c r="BN6" s="35">
        <f t="shared" si="7"/>
        <v>593.23</v>
      </c>
      <c r="BO6" s="35">
        <f t="shared" si="7"/>
        <v>671.97</v>
      </c>
      <c r="BP6" s="34" t="str">
        <f>IF(BP7="","",IF(BP7="-","【-】","【"&amp;SUBSTITUTE(TEXT(BP7,"#,##0.00"),"-","△")&amp;"】"))</f>
        <v>【728.30】</v>
      </c>
      <c r="BQ6" s="35">
        <f>IF(BQ7="",NA(),BQ7)</f>
        <v>64.25</v>
      </c>
      <c r="BR6" s="35">
        <f t="shared" ref="BR6:BZ6" si="8">IF(BR7="",NA(),BR7)</f>
        <v>62.9</v>
      </c>
      <c r="BS6" s="35">
        <f t="shared" si="8"/>
        <v>71.72</v>
      </c>
      <c r="BT6" s="35">
        <f t="shared" si="8"/>
        <v>74.03</v>
      </c>
      <c r="BU6" s="35">
        <f t="shared" si="8"/>
        <v>78.02</v>
      </c>
      <c r="BV6" s="35">
        <f t="shared" si="8"/>
        <v>67.59</v>
      </c>
      <c r="BW6" s="35">
        <f t="shared" si="8"/>
        <v>81.81</v>
      </c>
      <c r="BX6" s="35">
        <f t="shared" si="8"/>
        <v>78.510000000000005</v>
      </c>
      <c r="BY6" s="35">
        <f t="shared" si="8"/>
        <v>86.48</v>
      </c>
      <c r="BZ6" s="35">
        <f t="shared" si="8"/>
        <v>86.34</v>
      </c>
      <c r="CA6" s="34" t="str">
        <f>IF(CA7="","",IF(CA7="-","【-】","【"&amp;SUBSTITUTE(TEXT(CA7,"#,##0.00"),"-","△")&amp;"】"))</f>
        <v>【100.04】</v>
      </c>
      <c r="CB6" s="35">
        <f>IF(CB7="",NA(),CB7)</f>
        <v>277.55</v>
      </c>
      <c r="CC6" s="35">
        <f t="shared" ref="CC6:CK6" si="9">IF(CC7="",NA(),CC7)</f>
        <v>283.42</v>
      </c>
      <c r="CD6" s="35">
        <f t="shared" si="9"/>
        <v>259.99</v>
      </c>
      <c r="CE6" s="35">
        <f t="shared" si="9"/>
        <v>247.2</v>
      </c>
      <c r="CF6" s="35">
        <f t="shared" si="9"/>
        <v>224.15</v>
      </c>
      <c r="CG6" s="35">
        <f t="shared" si="9"/>
        <v>251.88</v>
      </c>
      <c r="CH6" s="35">
        <f t="shared" si="9"/>
        <v>154.86000000000001</v>
      </c>
      <c r="CI6" s="35">
        <f t="shared" si="9"/>
        <v>171.02</v>
      </c>
      <c r="CJ6" s="35">
        <f t="shared" si="9"/>
        <v>174.38</v>
      </c>
      <c r="CK6" s="35">
        <f t="shared" si="9"/>
        <v>175.12</v>
      </c>
      <c r="CL6" s="34" t="str">
        <f>IF(CL7="","",IF(CL7="-","【-】","【"&amp;SUBSTITUTE(TEXT(CL7,"#,##0.00"),"-","△")&amp;"】"))</f>
        <v>【137.82】</v>
      </c>
      <c r="CM6" s="35" t="str">
        <f>IF(CM7="",NA(),CM7)</f>
        <v>-</v>
      </c>
      <c r="CN6" s="35" t="str">
        <f t="shared" ref="CN6:CV6" si="10">IF(CN7="",NA(),CN7)</f>
        <v>-</v>
      </c>
      <c r="CO6" s="35" t="str">
        <f t="shared" si="10"/>
        <v>-</v>
      </c>
      <c r="CP6" s="34">
        <f t="shared" si="10"/>
        <v>0</v>
      </c>
      <c r="CQ6" s="34">
        <f t="shared" si="10"/>
        <v>0</v>
      </c>
      <c r="CR6" s="35">
        <f t="shared" si="10"/>
        <v>49.29</v>
      </c>
      <c r="CS6" s="35">
        <f t="shared" si="10"/>
        <v>53.69</v>
      </c>
      <c r="CT6" s="35">
        <f t="shared" si="10"/>
        <v>62.25</v>
      </c>
      <c r="CU6" s="35">
        <f t="shared" si="10"/>
        <v>58.04</v>
      </c>
      <c r="CV6" s="35">
        <f t="shared" si="10"/>
        <v>55.58</v>
      </c>
      <c r="CW6" s="34" t="str">
        <f>IF(CW7="","",IF(CW7="-","【-】","【"&amp;SUBSTITUTE(TEXT(CW7,"#,##0.00"),"-","△")&amp;"】"))</f>
        <v>【60.09】</v>
      </c>
      <c r="CX6" s="35">
        <f>IF(CX7="",NA(),CX7)</f>
        <v>76.16</v>
      </c>
      <c r="CY6" s="35">
        <f t="shared" ref="CY6:DG6" si="11">IF(CY7="",NA(),CY7)</f>
        <v>75.38</v>
      </c>
      <c r="CZ6" s="35">
        <f t="shared" si="11"/>
        <v>73.61</v>
      </c>
      <c r="DA6" s="35">
        <f t="shared" si="11"/>
        <v>75.45</v>
      </c>
      <c r="DB6" s="35">
        <f t="shared" si="11"/>
        <v>88.48</v>
      </c>
      <c r="DC6" s="35">
        <f t="shared" si="11"/>
        <v>84.31</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0.15</v>
      </c>
      <c r="EL6" s="35">
        <f t="shared" si="14"/>
        <v>0.12</v>
      </c>
      <c r="EM6" s="35">
        <f t="shared" si="14"/>
        <v>0.14000000000000001</v>
      </c>
      <c r="EN6" s="35">
        <f t="shared" si="14"/>
        <v>0.16</v>
      </c>
      <c r="EO6" s="34" t="str">
        <f>IF(EO7="","",IF(EO7="-","【-】","【"&amp;SUBSTITUTE(TEXT(EO7,"#,##0.00"),"-","△")&amp;"】"))</f>
        <v>【0.27】</v>
      </c>
    </row>
    <row r="7" spans="1:145" s="36" customFormat="1">
      <c r="A7" s="28"/>
      <c r="B7" s="37">
        <v>2016</v>
      </c>
      <c r="C7" s="37">
        <v>42056</v>
      </c>
      <c r="D7" s="37">
        <v>47</v>
      </c>
      <c r="E7" s="37">
        <v>17</v>
      </c>
      <c r="F7" s="37">
        <v>1</v>
      </c>
      <c r="G7" s="37">
        <v>0</v>
      </c>
      <c r="H7" s="37" t="s">
        <v>109</v>
      </c>
      <c r="I7" s="37" t="s">
        <v>110</v>
      </c>
      <c r="J7" s="37" t="s">
        <v>111</v>
      </c>
      <c r="K7" s="37" t="s">
        <v>112</v>
      </c>
      <c r="L7" s="37" t="s">
        <v>113</v>
      </c>
      <c r="M7" s="37"/>
      <c r="N7" s="38" t="s">
        <v>114</v>
      </c>
      <c r="O7" s="38" t="s">
        <v>115</v>
      </c>
      <c r="P7" s="38">
        <v>12.96</v>
      </c>
      <c r="Q7" s="38">
        <v>75.260000000000005</v>
      </c>
      <c r="R7" s="38">
        <v>3002</v>
      </c>
      <c r="S7" s="38">
        <v>65920</v>
      </c>
      <c r="T7" s="38">
        <v>332.44</v>
      </c>
      <c r="U7" s="38">
        <v>198.29</v>
      </c>
      <c r="V7" s="38">
        <v>8488</v>
      </c>
      <c r="W7" s="38">
        <v>4.46</v>
      </c>
      <c r="X7" s="38">
        <v>1903.14</v>
      </c>
      <c r="Y7" s="38">
        <v>97.42</v>
      </c>
      <c r="Z7" s="38">
        <v>92.27</v>
      </c>
      <c r="AA7" s="38">
        <v>99.13</v>
      </c>
      <c r="AB7" s="38">
        <v>96.24</v>
      </c>
      <c r="AC7" s="38">
        <v>93.47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993.69</v>
      </c>
      <c r="BG7" s="38">
        <v>560.80999999999995</v>
      </c>
      <c r="BH7" s="38">
        <v>361.09</v>
      </c>
      <c r="BI7" s="38">
        <v>309.94</v>
      </c>
      <c r="BJ7" s="38">
        <v>405.25</v>
      </c>
      <c r="BK7" s="38">
        <v>1309.43</v>
      </c>
      <c r="BL7" s="38">
        <v>603.13</v>
      </c>
      <c r="BM7" s="38">
        <v>677.82</v>
      </c>
      <c r="BN7" s="38">
        <v>593.23</v>
      </c>
      <c r="BO7" s="38">
        <v>671.97</v>
      </c>
      <c r="BP7" s="38">
        <v>728.3</v>
      </c>
      <c r="BQ7" s="38">
        <v>64.25</v>
      </c>
      <c r="BR7" s="38">
        <v>62.9</v>
      </c>
      <c r="BS7" s="38">
        <v>71.72</v>
      </c>
      <c r="BT7" s="38">
        <v>74.03</v>
      </c>
      <c r="BU7" s="38">
        <v>78.02</v>
      </c>
      <c r="BV7" s="38">
        <v>67.59</v>
      </c>
      <c r="BW7" s="38">
        <v>81.81</v>
      </c>
      <c r="BX7" s="38">
        <v>78.510000000000005</v>
      </c>
      <c r="BY7" s="38">
        <v>86.48</v>
      </c>
      <c r="BZ7" s="38">
        <v>86.34</v>
      </c>
      <c r="CA7" s="38">
        <v>100.04</v>
      </c>
      <c r="CB7" s="38">
        <v>277.55</v>
      </c>
      <c r="CC7" s="38">
        <v>283.42</v>
      </c>
      <c r="CD7" s="38">
        <v>259.99</v>
      </c>
      <c r="CE7" s="38">
        <v>247.2</v>
      </c>
      <c r="CF7" s="38">
        <v>224.15</v>
      </c>
      <c r="CG7" s="38">
        <v>251.88</v>
      </c>
      <c r="CH7" s="38">
        <v>154.86000000000001</v>
      </c>
      <c r="CI7" s="38">
        <v>171.02</v>
      </c>
      <c r="CJ7" s="38">
        <v>174.38</v>
      </c>
      <c r="CK7" s="38">
        <v>175.12</v>
      </c>
      <c r="CL7" s="38">
        <v>137.82</v>
      </c>
      <c r="CM7" s="38" t="s">
        <v>114</v>
      </c>
      <c r="CN7" s="38" t="s">
        <v>114</v>
      </c>
      <c r="CO7" s="38" t="s">
        <v>114</v>
      </c>
      <c r="CP7" s="38">
        <v>0</v>
      </c>
      <c r="CQ7" s="38">
        <v>0</v>
      </c>
      <c r="CR7" s="38">
        <v>49.29</v>
      </c>
      <c r="CS7" s="38">
        <v>53.69</v>
      </c>
      <c r="CT7" s="38">
        <v>62.25</v>
      </c>
      <c r="CU7" s="38">
        <v>58.04</v>
      </c>
      <c r="CV7" s="38">
        <v>55.58</v>
      </c>
      <c r="CW7" s="38">
        <v>60.09</v>
      </c>
      <c r="CX7" s="38">
        <v>76.16</v>
      </c>
      <c r="CY7" s="38">
        <v>75.38</v>
      </c>
      <c r="CZ7" s="38">
        <v>73.61</v>
      </c>
      <c r="DA7" s="38">
        <v>75.45</v>
      </c>
      <c r="DB7" s="38">
        <v>88.48</v>
      </c>
      <c r="DC7" s="38">
        <v>84.31</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0.15</v>
      </c>
      <c r="EL7" s="38">
        <v>0.12</v>
      </c>
      <c r="EM7" s="38">
        <v>0.14000000000000001</v>
      </c>
      <c r="EN7" s="38">
        <v>0.16</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吉田 雅晴</cp:lastModifiedBy>
  <cp:lastPrinted>2018-02-09T05:21:19Z</cp:lastPrinted>
  <dcterms:created xsi:type="dcterms:W3CDTF">2017-12-25T02:02:23Z</dcterms:created>
  <dcterms:modified xsi:type="dcterms:W3CDTF">2018-02-19T02:10:02Z</dcterms:modified>
</cp:coreProperties>
</file>