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04 気仙沼市★\"/>
    </mc:Choice>
  </mc:AlternateContent>
  <workbookProtection workbookPassword="B319" lockStructure="1"/>
  <bookViews>
    <workbookView xWindow="1260" yWindow="0" windowWidth="19230" windowHeight="822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N6" i="5"/>
  <c r="B10" i="4" s="1"/>
  <c r="M6" i="5"/>
  <c r="L6" i="5"/>
  <c r="W8" i="4" s="1"/>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P10" i="4"/>
  <c r="I10" i="4"/>
  <c r="BB8" i="4"/>
  <c r="AT8" i="4"/>
  <c r="AL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<sst xmlns="http://schemas.openxmlformats.org/spreadsheetml/2006/main" count="232" uniqueCount="120">
  <si>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</si>
  <si>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</si>
  <si>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</si>
  <si>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</si>
  <si>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</si>
  <si>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</si>
  <si>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</si>
  <si>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</si>
  <si>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</si>
  <si>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</si>
  <si>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</si>
  <si>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</si>
  <si>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</si>
  <si>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</si>
  <si>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</si>
  <si>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</si>
  <si>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</si>
  <si>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</si>
  <si>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</si>
  <si>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</si>
  <si>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</si>
  <si>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</si>
  <si>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</si>
  <si>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</si>
  <si>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</si>
  <si>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</si>
  <si>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</si>
  <si>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</si>
  <si>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</si>
  <si>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</si>
  <si>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</si>
  <si>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</si>
  <si>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</si>
  <si>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</si>
  <si>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</si>
  <si>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</si>
  <si>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</si>
  <si>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</si>
  <si>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</si>
  <si>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</si>
  <si>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</si>
  <si>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</si>
  <si>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</si>
  <si>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</si>
  <si>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</si>
  <si>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</si>
  <si>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</si>
  <si>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</si>
  <si>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</si>
  <si>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</si>
  <si>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</si>
  <si>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</si>
  <si>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</si>
  <si>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</si>
  <si>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</si>
  <si>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</si>
  <si>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</si>
  <si>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</si>
  <si>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</si>
  <si>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</si>
  <si>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</si>
  <si>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</si>
  <si>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</si>
  <si>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</si>
  <si>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</si>
  <si>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</si>
  <si>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</si>
  <si>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</si>
  <si>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</si>
  <si>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</si>
  <si>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</si>
  <si>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</si>
  <si>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</si>
  <si>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</si>
  <si>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</si>
  <si>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</si>
  <si>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</si>
  <si>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</si>
  <si>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</si>
  <si>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</si>
  <si>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</si>
  <si>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</si>
  <si>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</si>
  <si>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</si>
  <si>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</si>
  <si>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</si>
  <si>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</si>
  <si>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</si>
  <si>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</si>
  <si>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</si>
  <si>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</si>
  <si>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</si>
  <si>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</si>
  <si>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</si>
  <si>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</si>
  <si>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</si>
  <si>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</si>
  <si>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</si>
  <si>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</si>
  <si>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</si>
  <si>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</si>
  <si>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</si>
  <si>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</si>
  <si>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</si>
  <si>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</si>
  <si>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気仙沼市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</si>
  <si>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</si>
  <si>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</si>
  <si>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</si>
  <si>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</si>
  <si>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</si>
  <si>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</si>
  <si>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</si>
  <si>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</si>
  <si>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</si>
  <si>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</si>
  <si>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①有形固定資産減価償却率は類似団体を上回るものの，震災に係る災害復旧工事による配水管更新等により比率は横ばいとなっている。
②管路経年化率は類似団体を上回っており，今後も法定耐用年数を迎える管路が増加することが見込まれる。
③管路更新率は，震災に係る災害復旧工事による配水管更新等により高い数値となっている。
</t>
    <rPh sb="1" eb="3">
      <t>ユウケイ</t>
    </rPh>
    <rPh sb="3" eb="5">
      <t>コテイ</t>
    </rPh>
    <rPh sb="5" eb="7">
      <t>シサン</t>
    </rPh>
    <rPh sb="7" eb="9">
      <t>ゲンカ</t>
    </rPh>
    <rPh sb="9" eb="11">
      <t>ショウキャク</t>
    </rPh>
    <rPh sb="11" eb="12">
      <t>リツ</t>
    </rPh>
    <rPh sb="13" eb="15">
      <t>ルイジ</t>
    </rPh>
    <rPh sb="15" eb="17">
      <t>ダンタイ</t>
    </rPh>
    <rPh sb="18" eb="20">
      <t>ウワマワ</t>
    </rPh>
    <rPh sb="25" eb="27">
      <t>シンサイ</t>
    </rPh>
    <rPh sb="28" eb="29">
      <t>カカ</t>
    </rPh>
    <rPh sb="30" eb="32">
      <t>サイガイ</t>
    </rPh>
    <rPh sb="32" eb="34">
      <t>フッキュウ</t>
    </rPh>
    <rPh sb="34" eb="36">
      <t>コウジ</t>
    </rPh>
    <rPh sb="39" eb="42">
      <t>ハイスイカン</t>
    </rPh>
    <rPh sb="42" eb="44">
      <t>コウシン</t>
    </rPh>
    <rPh sb="44" eb="45">
      <t>トウ</t>
    </rPh>
    <rPh sb="48" eb="50">
      <t>ヒリツ</t>
    </rPh>
    <rPh sb="51" eb="52">
      <t>ヨコ</t>
    </rPh>
    <rPh sb="64" eb="66">
      <t>カンロ</t>
    </rPh>
    <rPh sb="66" eb="69">
      <t>ケイネンカ</t>
    </rPh>
    <rPh sb="69" eb="70">
      <t>リツ</t>
    </rPh>
    <rPh sb="71" eb="73">
      <t>ルイジ</t>
    </rPh>
    <rPh sb="73" eb="75">
      <t>ダンタイ</t>
    </rPh>
    <rPh sb="76" eb="78">
      <t>ウワマワ</t>
    </rPh>
    <rPh sb="83" eb="85">
      <t>コンゴ</t>
    </rPh>
    <rPh sb="96" eb="98">
      <t>カンロ</t>
    </rPh>
    <rPh sb="115" eb="117">
      <t>カンロ</t>
    </rPh>
    <rPh sb="117" eb="119">
      <t>コウシン</t>
    </rPh>
    <rPh sb="119" eb="120">
      <t>リツ</t>
    </rPh>
    <rPh sb="136" eb="139">
      <t>ハイスイカン</t>
    </rPh>
    <rPh sb="139" eb="141">
      <t>コウシン</t>
    </rPh>
    <rPh sb="141" eb="142">
      <t>トウ</t>
    </rPh>
    <rPh sb="145" eb="146">
      <t>タカ</t>
    </rPh>
    <rPh sb="147" eb="149">
      <t>スウチ</t>
    </rPh>
    <phoneticPr fontId="4"/>
  </si>
  <si>
    <t>　東日本大震災後の平成23年度以降は当年度純損失となる決算が続き，平成28年度にようやく当年度純利益を計上する至った。しかしながら，上昇傾向にあった給水収益も横ばいとなり，給水人口の減少に伴い，今後は減少していくことが見込まれる。このことから，より一層の経費節減と効率的経営に努め，経営の健全化を図っていく必要がある。</t>
    <rPh sb="66" eb="68">
      <t>ジョウショウ</t>
    </rPh>
    <rPh sb="141" eb="143">
      <t>ケイエイ</t>
    </rPh>
    <rPh sb="144" eb="147">
      <t>ケンゼンカ</t>
    </rPh>
    <rPh sb="148" eb="149">
      <t>ハカ</t>
    </rPh>
    <rPh sb="153" eb="155">
      <t>ヒツヨウ</t>
    </rPh>
    <phoneticPr fontId="4"/>
  </si>
  <si>
    <t>①経常収支比率は，震災の影響で減少したものの，近年は回復基調にあり，平成28年度には単年度純利益を計上するに至った。
②累積欠損金比率は，単年度純利益を計上したことから若干の減少となった。しかしながら，給水人口の減少に伴い，水道料金収入は減少していくことが見込まれる一方で，老朽管路・老朽施設の更新等に取り組んでいかなければならないことから，経費節減や水道料金改定(復興期間中は据置)による財源確保の検討を行い，経営の健全化を図っていく。
③流動比率は類似団体平均を下回ってはいるが，100％を超えており，短期債務に対する支払い能力は確保されている。
④企業債残高対給水収益比率は，震災に係る災害復旧工事により企業債残高が過多となる傾向にある。
⑤料金回収率は，震災の影響による給水収益の減少に伴い100％を下回っているが，徐々に上昇してきている。
⑥給水原価は類似団体と比べ高い状況にあるため，経費節減等が必要である。
⑦施設利用率は類似団体を下回っているため，更なる効率化に努める必要がある。
⑧有収率は，緩やかに上昇はしているものの，漏水等により依然として低い水準で推移しているため，配水管の更新と併せて持続的な漏水調査を実施する必要がある。</t>
    <rPh sb="1" eb="3">
      <t>ケイジョウ</t>
    </rPh>
    <rPh sb="3" eb="5">
      <t>シュウシ</t>
    </rPh>
    <rPh sb="5" eb="7">
      <t>ヒリツ</t>
    </rPh>
    <rPh sb="9" eb="11">
      <t>シンサイ</t>
    </rPh>
    <rPh sb="12" eb="14">
      <t>エイキョウ</t>
    </rPh>
    <rPh sb="15" eb="17">
      <t>ゲンショウ</t>
    </rPh>
    <rPh sb="23" eb="25">
      <t>キンネン</t>
    </rPh>
    <rPh sb="26" eb="28">
      <t>カイフク</t>
    </rPh>
    <rPh sb="28" eb="30">
      <t>キチョウ</t>
    </rPh>
    <rPh sb="34" eb="36">
      <t>ヘイセイ</t>
    </rPh>
    <rPh sb="38" eb="40">
      <t>ネンド</t>
    </rPh>
    <rPh sb="42" eb="45">
      <t>タンネンド</t>
    </rPh>
    <rPh sb="45" eb="48">
      <t>ジュンリエキ</t>
    </rPh>
    <rPh sb="49" eb="51">
      <t>ケイジョウ</t>
    </rPh>
    <rPh sb="54" eb="55">
      <t>イタ</t>
    </rPh>
    <rPh sb="61" eb="63">
      <t>ルイセキ</t>
    </rPh>
    <rPh sb="63" eb="66">
      <t>ケッソンキン</t>
    </rPh>
    <rPh sb="66" eb="68">
      <t>ヒリツ</t>
    </rPh>
    <rPh sb="85" eb="87">
      <t>ジャッカン</t>
    </rPh>
    <rPh sb="88" eb="90">
      <t>ゲンショウ</t>
    </rPh>
    <rPh sb="223" eb="225">
      <t>リュウドウ</t>
    </rPh>
    <rPh sb="225" eb="227">
      <t>ヒリツ</t>
    </rPh>
    <rPh sb="228" eb="230">
      <t>ルイジ</t>
    </rPh>
    <rPh sb="230" eb="232">
      <t>ダンタイ</t>
    </rPh>
    <rPh sb="232" eb="234">
      <t>ヘイキン</t>
    </rPh>
    <rPh sb="235" eb="237">
      <t>シタマワ</t>
    </rPh>
    <rPh sb="249" eb="250">
      <t>コ</t>
    </rPh>
    <rPh sb="255" eb="257">
      <t>タンキ</t>
    </rPh>
    <rPh sb="257" eb="259">
      <t>サイム</t>
    </rPh>
    <rPh sb="260" eb="261">
      <t>タイ</t>
    </rPh>
    <rPh sb="263" eb="265">
      <t>シハラ</t>
    </rPh>
    <rPh sb="266" eb="268">
      <t>ノウリョク</t>
    </rPh>
    <rPh sb="269" eb="271">
      <t>カクホ</t>
    </rPh>
    <rPh sb="280" eb="282">
      <t>キギョウ</t>
    </rPh>
    <rPh sb="282" eb="283">
      <t>サイ</t>
    </rPh>
    <rPh sb="283" eb="285">
      <t>ザンダカ</t>
    </rPh>
    <rPh sb="285" eb="286">
      <t>タイ</t>
    </rPh>
    <rPh sb="286" eb="288">
      <t>キュウスイ</t>
    </rPh>
    <rPh sb="288" eb="290">
      <t>シュウエキ</t>
    </rPh>
    <rPh sb="290" eb="292">
      <t>ヒリツ</t>
    </rPh>
    <rPh sb="294" eb="296">
      <t>シンサイ</t>
    </rPh>
    <rPh sb="297" eb="298">
      <t>カカ</t>
    </rPh>
    <rPh sb="299" eb="301">
      <t>サイガイ</t>
    </rPh>
    <rPh sb="301" eb="303">
      <t>フッキュウ</t>
    </rPh>
    <rPh sb="303" eb="305">
      <t>コウジ</t>
    </rPh>
    <rPh sb="308" eb="310">
      <t>キギョウ</t>
    </rPh>
    <rPh sb="310" eb="311">
      <t>サイ</t>
    </rPh>
    <rPh sb="311" eb="313">
      <t>ザンダカ</t>
    </rPh>
    <rPh sb="314" eb="316">
      <t>カタ</t>
    </rPh>
    <rPh sb="319" eb="321">
      <t>ケイコウ</t>
    </rPh>
    <rPh sb="328" eb="330">
      <t>リョウキン</t>
    </rPh>
    <rPh sb="330" eb="332">
      <t>カイシュウ</t>
    </rPh>
    <rPh sb="332" eb="333">
      <t>リツ</t>
    </rPh>
    <rPh sb="335" eb="337">
      <t>シンサイ</t>
    </rPh>
    <rPh sb="338" eb="340">
      <t>エイキョウ</t>
    </rPh>
    <rPh sb="343" eb="345">
      <t>キュウスイ</t>
    </rPh>
    <rPh sb="345" eb="347">
      <t>シュウエキ</t>
    </rPh>
    <rPh sb="348" eb="350">
      <t>ゲンショウ</t>
    </rPh>
    <rPh sb="351" eb="352">
      <t>トモナ</t>
    </rPh>
    <rPh sb="358" eb="360">
      <t>シタマワ</t>
    </rPh>
    <rPh sb="366" eb="368">
      <t>ジョジョ</t>
    </rPh>
    <rPh sb="369" eb="371">
      <t>ジョウショウ</t>
    </rPh>
    <rPh sb="381" eb="383">
      <t>キュウスイ</t>
    </rPh>
    <rPh sb="383" eb="385">
      <t>ゲンカ</t>
    </rPh>
    <rPh sb="386" eb="388">
      <t>ルイジ</t>
    </rPh>
    <rPh sb="388" eb="390">
      <t>ダンタイ</t>
    </rPh>
    <rPh sb="391" eb="392">
      <t>クラ</t>
    </rPh>
    <rPh sb="393" eb="394">
      <t>タカ</t>
    </rPh>
    <rPh sb="395" eb="397">
      <t>ジョウキョウ</t>
    </rPh>
    <rPh sb="403" eb="405">
      <t>ケイヒ</t>
    </rPh>
    <rPh sb="405" eb="407">
      <t>セツゲン</t>
    </rPh>
    <rPh sb="407" eb="408">
      <t>トウ</t>
    </rPh>
    <rPh sb="409" eb="411">
      <t>ヒツヨウ</t>
    </rPh>
    <rPh sb="418" eb="420">
      <t>シセツ</t>
    </rPh>
    <rPh sb="420" eb="423">
      <t>リヨウリツ</t>
    </rPh>
    <rPh sb="424" eb="426">
      <t>ルイジ</t>
    </rPh>
    <rPh sb="426" eb="428">
      <t>ダンタイ</t>
    </rPh>
    <rPh sb="429" eb="431">
      <t>シタマワ</t>
    </rPh>
    <rPh sb="438" eb="439">
      <t>サラ</t>
    </rPh>
    <rPh sb="441" eb="444">
      <t>コウリツカ</t>
    </rPh>
    <rPh sb="445" eb="446">
      <t>ツト</t>
    </rPh>
    <rPh sb="448" eb="450">
      <t>ヒツヨウ</t>
    </rPh>
    <rPh sb="457" eb="459">
      <t>ユウシュウ</t>
    </rPh>
    <rPh sb="459" eb="460">
      <t>リツ</t>
    </rPh>
    <rPh sb="462" eb="463">
      <t>ユル</t>
    </rPh>
    <rPh sb="466" eb="468">
      <t>ジョウショウ</t>
    </rPh>
    <rPh sb="477" eb="479">
      <t>ロウスイ</t>
    </rPh>
    <rPh sb="479" eb="480">
      <t>トウ</t>
    </rPh>
    <rPh sb="483" eb="485">
      <t>イゼン</t>
    </rPh>
    <rPh sb="488" eb="489">
      <t>ヒク</t>
    </rPh>
    <rPh sb="490" eb="492">
      <t>スイジュン</t>
    </rPh>
    <rPh sb="493" eb="495">
      <t>スイイ</t>
    </rPh>
    <rPh sb="502" eb="505">
      <t>ハイスイカン</t>
    </rPh>
    <rPh sb="506" eb="508">
      <t>コウシン</t>
    </rPh>
    <rPh sb="509" eb="510">
      <t>アワ</t>
    </rPh>
    <rPh sb="512" eb="515">
      <t>ジゾクテキ</t>
    </rPh>
    <rPh sb="516" eb="518">
      <t>ロウスイ</t>
    </rPh>
    <rPh sb="518" eb="520">
      <t>チョウサ</t>
    </rPh>
    <rPh sb="521" eb="523">
      <t>ジッシ</t>
    </rPh>
    <rPh sb="525" eb="527">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</si>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</sst>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0.46</c:v>
                </c:pt>
                <c:pt idx="1">
                  <c:v>1.24</c:v>
                </c:pt>
                <c:pt idx="2">
                  <c:v>1.18</c:v>
                </c:pt>
                <c:pt idx="3">
                  <c:v>1.17</c:v>
                </c:pt>
                <c:pt idx="4">
                  <c:v>3.69</c:v>
                </c:pt>
              </c:numCache>
            </c:numRef>
          </c:val>
          <c:extLst>
            <c:ext xmlns:c16="http://schemas.microsoft.com/office/drawing/2014/chart" uri="{C3380CC4-5D6E-409C-BE32-E72D297353CC}">
              <c16:uniqueId val="{00000000-7218-49A5-8C29-92FDA9FCD539}"/>
            </c:ext>
          </c:extLst>
        </c:ser>
        <c:dLbls>
          <c:showLegendKey val="0"/>
          <c:showVal val="0"/>
          <c:showCatName val="0"/>
          <c:showSerName val="0"/>
          <c:showPercent val="0"/>
          <c:showBubbleSize val="0"/>
        </c:dLbls>
        <c:gapWidth val="150"/>
        <c:axId val="105675392"/>
        <c:axId val="1075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7218-49A5-8C29-92FDA9FCD539}"/>
            </c:ext>
          </c:extLst>
        </c:ser>
        <c:dLbls>
          <c:showLegendKey val="0"/>
          <c:showVal val="0"/>
          <c:showCatName val="0"/>
          <c:showSerName val="0"/>
          <c:showPercent val="0"/>
          <c:showBubbleSize val="0"/>
        </c:dLbls>
        <c:marker val="1"/>
        <c:smooth val="0"/>
        <c:axId val="105675392"/>
        <c:axId val="107554688"/>
      </c:lineChart>
      <c:dateAx>
        <c:axId val="105675392"/>
        <c:scaling>
          <c:orientation val="minMax"/>
        </c:scaling>
        <c:delete val="1"/>
        <c:axPos val="b"/>
        <c:numFmt formatCode="ge" sourceLinked="1"/>
        <c:majorTickMark val="none"/>
        <c:minorTickMark val="none"/>
        <c:tickLblPos val="none"/>
        <c:crossAx val="107554688"/>
        <c:crosses val="autoZero"/>
        <c:auto val="1"/>
        <c:lblOffset val="100"/>
        <c:baseTimeUnit val="years"/>
      </c:dateAx>
      <c:valAx>
        <c:axId val="1075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50.57</c:v>
                </c:pt>
                <c:pt idx="1">
                  <c:v>51.97</c:v>
                </c:pt>
                <c:pt idx="2">
                  <c:v>51.93</c:v>
                </c:pt>
                <c:pt idx="3">
                  <c:v>53.22</c:v>
                </c:pt>
                <c:pt idx="4">
                  <c:v>53.72</c:v>
                </c:pt>
              </c:numCache>
            </c:numRef>
          </c:val>
          <c:extLst>
            <c:ext xmlns:c16="http://schemas.microsoft.com/office/drawing/2014/chart" uri="{C3380CC4-5D6E-409C-BE32-E72D297353CC}">
              <c16:uniqueId val="{00000000-4E88-4BDB-AA55-6D610AB52653}"/>
            </c:ext>
          </c:extLst>
        </c:ser>
        <c:dLbls>
          <c:showLegendKey val="0"/>
          <c:showVal val="0"/>
          <c:showCatName val="0"/>
          <c:showSerName val="0"/>
          <c:showPercent val="0"/>
          <c:showBubbleSize val="0"/>
        </c:dLbls>
        <c:gapWidth val="150"/>
        <c:axId val="106114048"/>
        <c:axId val="1061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4E88-4BDB-AA55-6D610AB52653}"/>
            </c:ext>
          </c:extLst>
        </c:ser>
        <c:dLbls>
          <c:showLegendKey val="0"/>
          <c:showVal val="0"/>
          <c:showCatName val="0"/>
          <c:showSerName val="0"/>
          <c:showPercent val="0"/>
          <c:showBubbleSize val="0"/>
        </c:dLbls>
        <c:marker val="1"/>
        <c:smooth val="0"/>
        <c:axId val="106114048"/>
        <c:axId val="106161280"/>
      </c:lineChart>
      <c:dateAx>
        <c:axId val="106114048"/>
        <c:scaling>
          <c:orientation val="minMax"/>
        </c:scaling>
        <c:delete val="1"/>
        <c:axPos val="b"/>
        <c:numFmt formatCode="ge" sourceLinked="1"/>
        <c:majorTickMark val="none"/>
        <c:minorTickMark val="none"/>
        <c:tickLblPos val="none"/>
        <c:crossAx val="106161280"/>
        <c:crosses val="autoZero"/>
        <c:auto val="1"/>
        <c:lblOffset val="100"/>
        <c:baseTimeUnit val="years"/>
      </c:dateAx>
      <c:valAx>
        <c:axId val="1061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67.91</c:v>
                </c:pt>
                <c:pt idx="1">
                  <c:v>71.17</c:v>
                </c:pt>
                <c:pt idx="2">
                  <c:v>71.34</c:v>
                </c:pt>
                <c:pt idx="3">
                  <c:v>71.72</c:v>
                </c:pt>
                <c:pt idx="4">
                  <c:v>72.599999999999994</c:v>
                </c:pt>
              </c:numCache>
            </c:numRef>
          </c:val>
          <c:extLst>
            <c:ext xmlns:c16="http://schemas.microsoft.com/office/drawing/2014/chart" uri="{C3380CC4-5D6E-409C-BE32-E72D297353CC}">
              <c16:uniqueId val="{00000000-3699-4193-AA35-52FC63BF5134}"/>
            </c:ext>
          </c:extLst>
        </c:ser>
        <c:dLbls>
          <c:showLegendKey val="0"/>
          <c:showVal val="0"/>
          <c:showCatName val="0"/>
          <c:showSerName val="0"/>
          <c:showPercent val="0"/>
          <c:showBubbleSize val="0"/>
        </c:dLbls>
        <c:gapWidth val="150"/>
        <c:axId val="107600512"/>
        <c:axId val="1076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3699-4193-AA35-52FC63BF5134}"/>
            </c:ext>
          </c:extLst>
        </c:ser>
        <c:dLbls>
          <c:showLegendKey val="0"/>
          <c:showVal val="0"/>
          <c:showCatName val="0"/>
          <c:showSerName val="0"/>
          <c:showPercent val="0"/>
          <c:showBubbleSize val="0"/>
        </c:dLbls>
        <c:marker val="1"/>
        <c:smooth val="0"/>
        <c:axId val="107600512"/>
        <c:axId val="107602688"/>
      </c:lineChart>
      <c:dateAx>
        <c:axId val="107600512"/>
        <c:scaling>
          <c:orientation val="minMax"/>
        </c:scaling>
        <c:delete val="1"/>
        <c:axPos val="b"/>
        <c:numFmt formatCode="ge" sourceLinked="1"/>
        <c:majorTickMark val="none"/>
        <c:minorTickMark val="none"/>
        <c:tickLblPos val="none"/>
        <c:crossAx val="107602688"/>
        <c:crosses val="autoZero"/>
        <c:auto val="1"/>
        <c:lblOffset val="100"/>
        <c:baseTimeUnit val="years"/>
      </c:dateAx>
      <c:valAx>
        <c:axId val="1076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83.91</c:v>
                </c:pt>
                <c:pt idx="1">
                  <c:v>88.56</c:v>
                </c:pt>
                <c:pt idx="2">
                  <c:v>93.95</c:v>
                </c:pt>
                <c:pt idx="3">
                  <c:v>96.65</c:v>
                </c:pt>
                <c:pt idx="4">
                  <c:v>100.2</c:v>
                </c:pt>
              </c:numCache>
            </c:numRef>
          </c:val>
          <c:extLst>
            <c:ext xmlns:c16="http://schemas.microsoft.com/office/drawing/2014/chart" uri="{C3380CC4-5D6E-409C-BE32-E72D297353CC}">
              <c16:uniqueId val="{00000000-31F4-422A-8101-039C7D97FA9B}"/>
            </c:ext>
          </c:extLst>
        </c:ser>
        <c:dLbls>
          <c:showLegendKey val="0"/>
          <c:showVal val="0"/>
          <c:showCatName val="0"/>
          <c:showSerName val="0"/>
          <c:showPercent val="0"/>
          <c:showBubbleSize val="0"/>
        </c:dLbls>
        <c:gapWidth val="150"/>
        <c:axId val="118725632"/>
        <c:axId val="1238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31F4-422A-8101-039C7D97FA9B}"/>
            </c:ext>
          </c:extLst>
        </c:ser>
        <c:dLbls>
          <c:showLegendKey val="0"/>
          <c:showVal val="0"/>
          <c:showCatName val="0"/>
          <c:showSerName val="0"/>
          <c:showPercent val="0"/>
          <c:showBubbleSize val="0"/>
        </c:dLbls>
        <c:marker val="1"/>
        <c:smooth val="0"/>
        <c:axId val="118725632"/>
        <c:axId val="123884672"/>
      </c:lineChart>
      <c:dateAx>
        <c:axId val="118725632"/>
        <c:scaling>
          <c:orientation val="minMax"/>
        </c:scaling>
        <c:delete val="1"/>
        <c:axPos val="b"/>
        <c:numFmt formatCode="ge" sourceLinked="1"/>
        <c:majorTickMark val="none"/>
        <c:minorTickMark val="none"/>
        <c:tickLblPos val="none"/>
        <c:crossAx val="123884672"/>
        <c:crosses val="autoZero"/>
        <c:auto val="1"/>
        <c:lblOffset val="100"/>
        <c:baseTimeUnit val="years"/>
      </c:dateAx>
      <c:valAx>
        <c:axId val="123884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7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52.92</c:v>
                </c:pt>
                <c:pt idx="1">
                  <c:v>53.98</c:v>
                </c:pt>
                <c:pt idx="2">
                  <c:v>56.93</c:v>
                </c:pt>
                <c:pt idx="3">
                  <c:v>53.58</c:v>
                </c:pt>
                <c:pt idx="4">
                  <c:v>51.68</c:v>
                </c:pt>
              </c:numCache>
            </c:numRef>
          </c:val>
          <c:extLst>
            <c:ext xmlns:c16="http://schemas.microsoft.com/office/drawing/2014/chart" uri="{C3380CC4-5D6E-409C-BE32-E72D297353CC}">
              <c16:uniqueId val="{00000000-E1E1-4DB0-9218-95E6ED407C39}"/>
            </c:ext>
          </c:extLst>
        </c:ser>
        <c:dLbls>
          <c:showLegendKey val="0"/>
          <c:showVal val="0"/>
          <c:showCatName val="0"/>
          <c:showSerName val="0"/>
          <c:showPercent val="0"/>
          <c:showBubbleSize val="0"/>
        </c:dLbls>
        <c:gapWidth val="150"/>
        <c:axId val="158128768"/>
        <c:axId val="9940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E1E1-4DB0-9218-95E6ED407C39}"/>
            </c:ext>
          </c:extLst>
        </c:ser>
        <c:dLbls>
          <c:showLegendKey val="0"/>
          <c:showVal val="0"/>
          <c:showCatName val="0"/>
          <c:showSerName val="0"/>
          <c:showPercent val="0"/>
          <c:showBubbleSize val="0"/>
        </c:dLbls>
        <c:marker val="1"/>
        <c:smooth val="0"/>
        <c:axId val="158128768"/>
        <c:axId val="99406592"/>
      </c:lineChart>
      <c:dateAx>
        <c:axId val="158128768"/>
        <c:scaling>
          <c:orientation val="minMax"/>
        </c:scaling>
        <c:delete val="1"/>
        <c:axPos val="b"/>
        <c:numFmt formatCode="ge" sourceLinked="1"/>
        <c:majorTickMark val="none"/>
        <c:minorTickMark val="none"/>
        <c:tickLblPos val="none"/>
        <c:crossAx val="99406592"/>
        <c:crosses val="autoZero"/>
        <c:auto val="1"/>
        <c:lblOffset val="100"/>
        <c:baseTimeUnit val="years"/>
      </c:dateAx>
      <c:valAx>
        <c:axId val="994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22.8</c:v>
                </c:pt>
                <c:pt idx="1">
                  <c:v>23.56</c:v>
                </c:pt>
                <c:pt idx="2">
                  <c:v>25.64</c:v>
                </c:pt>
                <c:pt idx="3">
                  <c:v>24.81</c:v>
                </c:pt>
                <c:pt idx="4">
                  <c:v>31.5</c:v>
                </c:pt>
              </c:numCache>
            </c:numRef>
          </c:val>
          <c:extLst>
            <c:ext xmlns:c16="http://schemas.microsoft.com/office/drawing/2014/chart" uri="{C3380CC4-5D6E-409C-BE32-E72D297353CC}">
              <c16:uniqueId val="{00000000-E744-4C75-AF96-7257173DF9DE}"/>
            </c:ext>
          </c:extLst>
        </c:ser>
        <c:dLbls>
          <c:showLegendKey val="0"/>
          <c:showVal val="0"/>
          <c:showCatName val="0"/>
          <c:showSerName val="0"/>
          <c:showPercent val="0"/>
          <c:showBubbleSize val="0"/>
        </c:dLbls>
        <c:gapWidth val="150"/>
        <c:axId val="104023552"/>
        <c:axId val="1040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E744-4C75-AF96-7257173DF9DE}"/>
            </c:ext>
          </c:extLst>
        </c:ser>
        <c:dLbls>
          <c:showLegendKey val="0"/>
          <c:showVal val="0"/>
          <c:showCatName val="0"/>
          <c:showSerName val="0"/>
          <c:showPercent val="0"/>
          <c:showBubbleSize val="0"/>
        </c:dLbls>
        <c:marker val="1"/>
        <c:smooth val="0"/>
        <c:axId val="104023552"/>
        <c:axId val="104025472"/>
      </c:lineChart>
      <c:dateAx>
        <c:axId val="104023552"/>
        <c:scaling>
          <c:orientation val="minMax"/>
        </c:scaling>
        <c:delete val="1"/>
        <c:axPos val="b"/>
        <c:numFmt formatCode="ge" sourceLinked="1"/>
        <c:majorTickMark val="none"/>
        <c:minorTickMark val="none"/>
        <c:tickLblPos val="none"/>
        <c:crossAx val="104025472"/>
        <c:crosses val="autoZero"/>
        <c:auto val="1"/>
        <c:lblOffset val="100"/>
        <c:baseTimeUnit val="years"/>
      </c:dateAx>
      <c:valAx>
        <c:axId val="1040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24.52</c:v>
                </c:pt>
                <c:pt idx="1">
                  <c:v>35.4</c:v>
                </c:pt>
                <c:pt idx="2">
                  <c:v>24.95</c:v>
                </c:pt>
                <c:pt idx="3">
                  <c:v>26.81</c:v>
                </c:pt>
                <c:pt idx="4">
                  <c:v>25.31</c:v>
                </c:pt>
              </c:numCache>
            </c:numRef>
          </c:val>
          <c:extLst>
            <c:ext xmlns:c16="http://schemas.microsoft.com/office/drawing/2014/chart" uri="{C3380CC4-5D6E-409C-BE32-E72D297353CC}">
              <c16:uniqueId val="{00000000-6F9F-4724-8DD3-A1F34AB69119}"/>
            </c:ext>
          </c:extLst>
        </c:ser>
        <c:dLbls>
          <c:showLegendKey val="0"/>
          <c:showVal val="0"/>
          <c:showCatName val="0"/>
          <c:showSerName val="0"/>
          <c:showPercent val="0"/>
          <c:showBubbleSize val="0"/>
        </c:dLbls>
        <c:gapWidth val="150"/>
        <c:axId val="104064512"/>
        <c:axId val="1040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6F9F-4724-8DD3-A1F34AB69119}"/>
            </c:ext>
          </c:extLst>
        </c:ser>
        <c:dLbls>
          <c:showLegendKey val="0"/>
          <c:showVal val="0"/>
          <c:showCatName val="0"/>
          <c:showSerName val="0"/>
          <c:showPercent val="0"/>
          <c:showBubbleSize val="0"/>
        </c:dLbls>
        <c:marker val="1"/>
        <c:smooth val="0"/>
        <c:axId val="104064512"/>
        <c:axId val="104066432"/>
      </c:lineChart>
      <c:dateAx>
        <c:axId val="104064512"/>
        <c:scaling>
          <c:orientation val="minMax"/>
        </c:scaling>
        <c:delete val="1"/>
        <c:axPos val="b"/>
        <c:numFmt formatCode="ge" sourceLinked="1"/>
        <c:majorTickMark val="none"/>
        <c:minorTickMark val="none"/>
        <c:tickLblPos val="none"/>
        <c:crossAx val="104066432"/>
        <c:crosses val="autoZero"/>
        <c:auto val="1"/>
        <c:lblOffset val="100"/>
        <c:baseTimeUnit val="years"/>
      </c:dateAx>
      <c:valAx>
        <c:axId val="104066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0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1094.3</c:v>
                </c:pt>
                <c:pt idx="1">
                  <c:v>811.28</c:v>
                </c:pt>
                <c:pt idx="2">
                  <c:v>209.01</c:v>
                </c:pt>
                <c:pt idx="3">
                  <c:v>221.62</c:v>
                </c:pt>
                <c:pt idx="4">
                  <c:v>201.81</c:v>
                </c:pt>
              </c:numCache>
            </c:numRef>
          </c:val>
          <c:extLst>
            <c:ext xmlns:c16="http://schemas.microsoft.com/office/drawing/2014/chart" uri="{C3380CC4-5D6E-409C-BE32-E72D297353CC}">
              <c16:uniqueId val="{00000000-3958-41FA-8744-8082C5C70FED}"/>
            </c:ext>
          </c:extLst>
        </c:ser>
        <c:dLbls>
          <c:showLegendKey val="0"/>
          <c:showVal val="0"/>
          <c:showCatName val="0"/>
          <c:showSerName val="0"/>
          <c:showPercent val="0"/>
          <c:showBubbleSize val="0"/>
        </c:dLbls>
        <c:gapWidth val="150"/>
        <c:axId val="104117376"/>
        <c:axId val="10411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3958-41FA-8744-8082C5C70FED}"/>
            </c:ext>
          </c:extLst>
        </c:ser>
        <c:dLbls>
          <c:showLegendKey val="0"/>
          <c:showVal val="0"/>
          <c:showCatName val="0"/>
          <c:showSerName val="0"/>
          <c:showPercent val="0"/>
          <c:showBubbleSize val="0"/>
        </c:dLbls>
        <c:marker val="1"/>
        <c:smooth val="0"/>
        <c:axId val="104117376"/>
        <c:axId val="104119296"/>
      </c:lineChart>
      <c:dateAx>
        <c:axId val="104117376"/>
        <c:scaling>
          <c:orientation val="minMax"/>
        </c:scaling>
        <c:delete val="1"/>
        <c:axPos val="b"/>
        <c:numFmt formatCode="ge" sourceLinked="1"/>
        <c:majorTickMark val="none"/>
        <c:minorTickMark val="none"/>
        <c:tickLblPos val="none"/>
        <c:crossAx val="104119296"/>
        <c:crosses val="autoZero"/>
        <c:auto val="1"/>
        <c:lblOffset val="100"/>
        <c:baseTimeUnit val="years"/>
      </c:dateAx>
      <c:valAx>
        <c:axId val="104119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1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492.55</c:v>
                </c:pt>
                <c:pt idx="1">
                  <c:v>476.48</c:v>
                </c:pt>
                <c:pt idx="2">
                  <c:v>508.76</c:v>
                </c:pt>
                <c:pt idx="3">
                  <c:v>485.4</c:v>
                </c:pt>
                <c:pt idx="4">
                  <c:v>465.12</c:v>
                </c:pt>
              </c:numCache>
            </c:numRef>
          </c:val>
          <c:extLst>
            <c:ext xmlns:c16="http://schemas.microsoft.com/office/drawing/2014/chart" uri="{C3380CC4-5D6E-409C-BE32-E72D297353CC}">
              <c16:uniqueId val="{00000000-45F6-4D03-84C1-0FB06B768D5A}"/>
            </c:ext>
          </c:extLst>
        </c:ser>
        <c:dLbls>
          <c:showLegendKey val="0"/>
          <c:showVal val="0"/>
          <c:showCatName val="0"/>
          <c:showSerName val="0"/>
          <c:showPercent val="0"/>
          <c:showBubbleSize val="0"/>
        </c:dLbls>
        <c:gapWidth val="150"/>
        <c:axId val="104248064"/>
        <c:axId val="1042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45F6-4D03-84C1-0FB06B768D5A}"/>
            </c:ext>
          </c:extLst>
        </c:ser>
        <c:dLbls>
          <c:showLegendKey val="0"/>
          <c:showVal val="0"/>
          <c:showCatName val="0"/>
          <c:showSerName val="0"/>
          <c:showPercent val="0"/>
          <c:showBubbleSize val="0"/>
        </c:dLbls>
        <c:marker val="1"/>
        <c:smooth val="0"/>
        <c:axId val="104248064"/>
        <c:axId val="104249984"/>
      </c:lineChart>
      <c:dateAx>
        <c:axId val="104248064"/>
        <c:scaling>
          <c:orientation val="minMax"/>
        </c:scaling>
        <c:delete val="1"/>
        <c:axPos val="b"/>
        <c:numFmt formatCode="ge" sourceLinked="1"/>
        <c:majorTickMark val="none"/>
        <c:minorTickMark val="none"/>
        <c:tickLblPos val="none"/>
        <c:crossAx val="104249984"/>
        <c:crosses val="autoZero"/>
        <c:auto val="1"/>
        <c:lblOffset val="100"/>
        <c:baseTimeUnit val="years"/>
      </c:dateAx>
      <c:valAx>
        <c:axId val="104249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2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79.22</c:v>
                </c:pt>
                <c:pt idx="1">
                  <c:v>84.75</c:v>
                </c:pt>
                <c:pt idx="2">
                  <c:v>88.54</c:v>
                </c:pt>
                <c:pt idx="3">
                  <c:v>90.99</c:v>
                </c:pt>
                <c:pt idx="4">
                  <c:v>94.33</c:v>
                </c:pt>
              </c:numCache>
            </c:numRef>
          </c:val>
          <c:extLst>
            <c:ext xmlns:c16="http://schemas.microsoft.com/office/drawing/2014/chart" uri="{C3380CC4-5D6E-409C-BE32-E72D297353CC}">
              <c16:uniqueId val="{00000000-23EF-476A-A6D2-5B0576F330C9}"/>
            </c:ext>
          </c:extLst>
        </c:ser>
        <c:dLbls>
          <c:showLegendKey val="0"/>
          <c:showVal val="0"/>
          <c:showCatName val="0"/>
          <c:showSerName val="0"/>
          <c:showPercent val="0"/>
          <c:showBubbleSize val="0"/>
        </c:dLbls>
        <c:gapWidth val="150"/>
        <c:axId val="105908096"/>
        <c:axId val="1059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23EF-476A-A6D2-5B0576F330C9}"/>
            </c:ext>
          </c:extLst>
        </c:ser>
        <c:dLbls>
          <c:showLegendKey val="0"/>
          <c:showVal val="0"/>
          <c:showCatName val="0"/>
          <c:showSerName val="0"/>
          <c:showPercent val="0"/>
          <c:showBubbleSize val="0"/>
        </c:dLbls>
        <c:marker val="1"/>
        <c:smooth val="0"/>
        <c:axId val="105908096"/>
        <c:axId val="105912576"/>
      </c:lineChart>
      <c:dateAx>
        <c:axId val="105908096"/>
        <c:scaling>
          <c:orientation val="minMax"/>
        </c:scaling>
        <c:delete val="1"/>
        <c:axPos val="b"/>
        <c:numFmt formatCode="ge" sourceLinked="1"/>
        <c:majorTickMark val="none"/>
        <c:minorTickMark val="none"/>
        <c:tickLblPos val="none"/>
        <c:crossAx val="105912576"/>
        <c:crosses val="autoZero"/>
        <c:auto val="1"/>
        <c:lblOffset val="100"/>
        <c:baseTimeUnit val="years"/>
      </c:dateAx>
      <c:valAx>
        <c:axId val="1059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262.31</c:v>
                </c:pt>
                <c:pt idx="1">
                  <c:v>245.46</c:v>
                </c:pt>
                <c:pt idx="2">
                  <c:v>235.86</c:v>
                </c:pt>
                <c:pt idx="3">
                  <c:v>231.69</c:v>
                </c:pt>
                <c:pt idx="4">
                  <c:v>225.38</c:v>
                </c:pt>
              </c:numCache>
            </c:numRef>
          </c:val>
          <c:extLst>
            <c:ext xmlns:c16="http://schemas.microsoft.com/office/drawing/2014/chart" uri="{C3380CC4-5D6E-409C-BE32-E72D297353CC}">
              <c16:uniqueId val="{00000000-DFA3-4FFA-B768-9FF48B837A04}"/>
            </c:ext>
          </c:extLst>
        </c:ser>
        <c:dLbls>
          <c:showLegendKey val="0"/>
          <c:showVal val="0"/>
          <c:showCatName val="0"/>
          <c:showSerName val="0"/>
          <c:showPercent val="0"/>
          <c:showBubbleSize val="0"/>
        </c:dLbls>
        <c:gapWidth val="150"/>
        <c:axId val="105954688"/>
        <c:axId val="1059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DFA3-4FFA-B768-9FF48B837A04}"/>
            </c:ext>
          </c:extLst>
        </c:ser>
        <c:dLbls>
          <c:showLegendKey val="0"/>
          <c:showVal val="0"/>
          <c:showCatName val="0"/>
          <c:showSerName val="0"/>
          <c:showPercent val="0"/>
          <c:showBubbleSize val="0"/>
        </c:dLbls>
        <c:marker val="1"/>
        <c:smooth val="0"/>
        <c:axId val="105954688"/>
        <c:axId val="105960960"/>
      </c:lineChart>
      <c:dateAx>
        <c:axId val="105954688"/>
        <c:scaling>
          <c:orientation val="minMax"/>
        </c:scaling>
        <c:delete val="1"/>
        <c:axPos val="b"/>
        <c:numFmt formatCode="ge" sourceLinked="1"/>
        <c:majorTickMark val="none"/>
        <c:minorTickMark val="none"/>
        <c:tickLblPos val="none"/>
        <c:crossAx val="105960960"/>
        <c:crosses val="autoZero"/>
        <c:auto val="1"/>
        <c:lblOffset val="100"/>
        <c:baseTimeUnit val="years"/>
      </c:dateAx>
      <c:valAx>
        <c:axId val="1059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宮城県　気仙沼市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119</v>
      </c>
      <c r="AE8" s="60"/>
      <c r="AF8" s="60"/>
      <c r="AG8" s="60"/>
      <c r="AH8" s="60"/>
      <c r="AI8" s="60"/>
      <c r="AJ8" s="60"/>
      <c r="AK8" s="5"/>
      <c r="AL8" s="61">
        <f>データ!$R$6</f>
        <v>65920</v>
      </c>
      <c r="AM8" s="61"/>
      <c r="AN8" s="61"/>
      <c r="AO8" s="61"/>
      <c r="AP8" s="61"/>
      <c r="AQ8" s="61"/>
      <c r="AR8" s="61"/>
      <c r="AS8" s="61"/>
      <c r="AT8" s="51">
        <f>データ!$S$6</f>
        <v>332.44</v>
      </c>
      <c r="AU8" s="52"/>
      <c r="AV8" s="52"/>
      <c r="AW8" s="52"/>
      <c r="AX8" s="52"/>
      <c r="AY8" s="52"/>
      <c r="AZ8" s="52"/>
      <c r="BA8" s="52"/>
      <c r="BB8" s="53">
        <f>データ!$T$6</f>
        <v>198.29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56.48</v>
      </c>
      <c r="J10" s="52"/>
      <c r="K10" s="52"/>
      <c r="L10" s="52"/>
      <c r="M10" s="52"/>
      <c r="N10" s="52"/>
      <c r="O10" s="64"/>
      <c r="P10" s="53">
        <f>データ!$P$6</f>
        <v>97.01</v>
      </c>
      <c r="Q10" s="53"/>
      <c r="R10" s="53"/>
      <c r="S10" s="53"/>
      <c r="T10" s="53"/>
      <c r="U10" s="53"/>
      <c r="V10" s="53"/>
      <c r="W10" s="61">
        <f>データ!$Q$6</f>
        <v>3218</v>
      </c>
      <c r="X10" s="61"/>
      <c r="Y10" s="61"/>
      <c r="Z10" s="61"/>
      <c r="AA10" s="61"/>
      <c r="AB10" s="61"/>
      <c r="AC10" s="61"/>
      <c r="AD10" s="2"/>
      <c r="AE10" s="2"/>
      <c r="AF10" s="2"/>
      <c r="AG10" s="2"/>
      <c r="AH10" s="5"/>
      <c r="AI10" s="5"/>
      <c r="AJ10" s="5"/>
      <c r="AK10" s="5"/>
      <c r="AL10" s="61">
        <f>データ!$U$6</f>
        <v>63533</v>
      </c>
      <c r="AM10" s="61"/>
      <c r="AN10" s="61"/>
      <c r="AO10" s="61"/>
      <c r="AP10" s="61"/>
      <c r="AQ10" s="61"/>
      <c r="AR10" s="61"/>
      <c r="AS10" s="61"/>
      <c r="AT10" s="51">
        <f>データ!$V$6</f>
        <v>136.07</v>
      </c>
      <c r="AU10" s="52"/>
      <c r="AV10" s="52"/>
      <c r="AW10" s="52"/>
      <c r="AX10" s="52"/>
      <c r="AY10" s="52"/>
      <c r="AZ10" s="52"/>
      <c r="BA10" s="52"/>
      <c r="BB10" s="53">
        <f>データ!$W$6</f>
        <v>466.91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42056</v>
      </c>
      <c r="D6" s="34">
        <f t="shared" si="3"/>
        <v>46</v>
      </c>
      <c r="E6" s="34">
        <f t="shared" si="3"/>
        <v>1</v>
      </c>
      <c r="F6" s="34">
        <f t="shared" si="3"/>
        <v>0</v>
      </c>
      <c r="G6" s="34">
        <f t="shared" si="3"/>
        <v>1</v>
      </c>
      <c r="H6" s="34" t="str">
        <f t="shared" si="3"/>
        <v>宮城県　気仙沼市</v>
      </c>
      <c r="I6" s="34" t="str">
        <f t="shared" si="3"/>
        <v>法適用</v>
      </c>
      <c r="J6" s="34" t="str">
        <f t="shared" si="3"/>
        <v>水道事業</v>
      </c>
      <c r="K6" s="34" t="str">
        <f t="shared" si="3"/>
        <v>末端給水事業</v>
      </c>
      <c r="L6" s="34" t="str">
        <f t="shared" si="3"/>
        <v>A4</v>
      </c>
      <c r="M6" s="34">
        <f t="shared" si="3"/>
        <v>0</v>
      </c>
      <c r="N6" s="35" t="str">
        <f t="shared" si="3"/>
        <v>-</v>
      </c>
      <c r="O6" s="35">
        <f t="shared" si="3"/>
        <v>56.48</v>
      </c>
      <c r="P6" s="35">
        <f t="shared" si="3"/>
        <v>97.01</v>
      </c>
      <c r="Q6" s="35">
        <f t="shared" si="3"/>
        <v>3218</v>
      </c>
      <c r="R6" s="35">
        <f t="shared" si="3"/>
        <v>65920</v>
      </c>
      <c r="S6" s="35">
        <f t="shared" si="3"/>
        <v>332.44</v>
      </c>
      <c r="T6" s="35">
        <f t="shared" si="3"/>
        <v>198.29</v>
      </c>
      <c r="U6" s="35">
        <f t="shared" si="3"/>
        <v>63533</v>
      </c>
      <c r="V6" s="35">
        <f t="shared" si="3"/>
        <v>136.07</v>
      </c>
      <c r="W6" s="35">
        <f t="shared" si="3"/>
        <v>466.91</v>
      </c>
      <c r="X6" s="36">
        <f>IF(X7="",NA(),X7)</f>
        <v>83.91</v>
      </c>
      <c r="Y6" s="36">
        <f t="shared" ref="Y6:AG6" si="4">IF(Y7="",NA(),Y7)</f>
        <v>88.56</v>
      </c>
      <c r="Z6" s="36">
        <f t="shared" si="4"/>
        <v>93.95</v>
      </c>
      <c r="AA6" s="36">
        <f t="shared" si="4"/>
        <v>96.65</v>
      </c>
      <c r="AB6" s="36">
        <f t="shared" si="4"/>
        <v>100.2</v>
      </c>
      <c r="AC6" s="36">
        <f t="shared" si="4"/>
        <v>108.24</v>
      </c>
      <c r="AD6" s="36">
        <f t="shared" si="4"/>
        <v>107.8</v>
      </c>
      <c r="AE6" s="36">
        <f t="shared" si="4"/>
        <v>111.96</v>
      </c>
      <c r="AF6" s="36">
        <f t="shared" si="4"/>
        <v>112.69</v>
      </c>
      <c r="AG6" s="36">
        <f t="shared" si="4"/>
        <v>113.16</v>
      </c>
      <c r="AH6" s="35" t="str">
        <f>IF(AH7="","",IF(AH7="-","【-】","【"&amp;SUBSTITUTE(TEXT(AH7,"#,##0.00"),"-","△")&amp;"】"))</f>
        <v>【114.35】</v>
      </c>
      <c r="AI6" s="36">
        <f>IF(AI7="",NA(),AI7)</f>
        <v>24.52</v>
      </c>
      <c r="AJ6" s="36">
        <f t="shared" ref="AJ6:AR6" si="5">IF(AJ7="",NA(),AJ7)</f>
        <v>35.4</v>
      </c>
      <c r="AK6" s="36">
        <f t="shared" si="5"/>
        <v>24.95</v>
      </c>
      <c r="AL6" s="36">
        <f t="shared" si="5"/>
        <v>26.81</v>
      </c>
      <c r="AM6" s="36">
        <f t="shared" si="5"/>
        <v>25.31</v>
      </c>
      <c r="AN6" s="36">
        <f t="shared" si="5"/>
        <v>4.46</v>
      </c>
      <c r="AO6" s="36">
        <f t="shared" si="5"/>
        <v>4.3899999999999997</v>
      </c>
      <c r="AP6" s="36">
        <f t="shared" si="5"/>
        <v>0.41</v>
      </c>
      <c r="AQ6" s="36">
        <f t="shared" si="5"/>
        <v>0.54</v>
      </c>
      <c r="AR6" s="36">
        <f t="shared" si="5"/>
        <v>0.68</v>
      </c>
      <c r="AS6" s="35" t="str">
        <f>IF(AS7="","",IF(AS7="-","【-】","【"&amp;SUBSTITUTE(TEXT(AS7,"#,##0.00"),"-","△")&amp;"】"))</f>
        <v>【0.79】</v>
      </c>
      <c r="AT6" s="36">
        <f>IF(AT7="",NA(),AT7)</f>
        <v>1094.3</v>
      </c>
      <c r="AU6" s="36">
        <f t="shared" ref="AU6:BC6" si="6">IF(AU7="",NA(),AU7)</f>
        <v>811.28</v>
      </c>
      <c r="AV6" s="36">
        <f t="shared" si="6"/>
        <v>209.01</v>
      </c>
      <c r="AW6" s="36">
        <f t="shared" si="6"/>
        <v>221.62</v>
      </c>
      <c r="AX6" s="36">
        <f t="shared" si="6"/>
        <v>201.81</v>
      </c>
      <c r="AY6" s="36">
        <f t="shared" si="6"/>
        <v>701</v>
      </c>
      <c r="AZ6" s="36">
        <f t="shared" si="6"/>
        <v>739.59</v>
      </c>
      <c r="BA6" s="36">
        <f t="shared" si="6"/>
        <v>335.95</v>
      </c>
      <c r="BB6" s="36">
        <f t="shared" si="6"/>
        <v>346.59</v>
      </c>
      <c r="BC6" s="36">
        <f t="shared" si="6"/>
        <v>357.82</v>
      </c>
      <c r="BD6" s="35" t="str">
        <f>IF(BD7="","",IF(BD7="-","【-】","【"&amp;SUBSTITUTE(TEXT(BD7,"#,##0.00"),"-","△")&amp;"】"))</f>
        <v>【262.87】</v>
      </c>
      <c r="BE6" s="36">
        <f>IF(BE7="",NA(),BE7)</f>
        <v>492.55</v>
      </c>
      <c r="BF6" s="36">
        <f t="shared" ref="BF6:BN6" si="7">IF(BF7="",NA(),BF7)</f>
        <v>476.48</v>
      </c>
      <c r="BG6" s="36">
        <f t="shared" si="7"/>
        <v>508.76</v>
      </c>
      <c r="BH6" s="36">
        <f t="shared" si="7"/>
        <v>485.4</v>
      </c>
      <c r="BI6" s="36">
        <f t="shared" si="7"/>
        <v>465.12</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79.22</v>
      </c>
      <c r="BQ6" s="36">
        <f t="shared" ref="BQ6:BY6" si="8">IF(BQ7="",NA(),BQ7)</f>
        <v>84.75</v>
      </c>
      <c r="BR6" s="36">
        <f t="shared" si="8"/>
        <v>88.54</v>
      </c>
      <c r="BS6" s="36">
        <f t="shared" si="8"/>
        <v>90.99</v>
      </c>
      <c r="BT6" s="36">
        <f t="shared" si="8"/>
        <v>94.33</v>
      </c>
      <c r="BU6" s="36">
        <f t="shared" si="8"/>
        <v>100.27</v>
      </c>
      <c r="BV6" s="36">
        <f t="shared" si="8"/>
        <v>99.46</v>
      </c>
      <c r="BW6" s="36">
        <f t="shared" si="8"/>
        <v>105.21</v>
      </c>
      <c r="BX6" s="36">
        <f t="shared" si="8"/>
        <v>105.71</v>
      </c>
      <c r="BY6" s="36">
        <f t="shared" si="8"/>
        <v>106.01</v>
      </c>
      <c r="BZ6" s="35" t="str">
        <f>IF(BZ7="","",IF(BZ7="-","【-】","【"&amp;SUBSTITUTE(TEXT(BZ7,"#,##0.00"),"-","△")&amp;"】"))</f>
        <v>【105.59】</v>
      </c>
      <c r="CA6" s="36">
        <f>IF(CA7="",NA(),CA7)</f>
        <v>262.31</v>
      </c>
      <c r="CB6" s="36">
        <f t="shared" ref="CB6:CJ6" si="9">IF(CB7="",NA(),CB7)</f>
        <v>245.46</v>
      </c>
      <c r="CC6" s="36">
        <f t="shared" si="9"/>
        <v>235.86</v>
      </c>
      <c r="CD6" s="36">
        <f t="shared" si="9"/>
        <v>231.69</v>
      </c>
      <c r="CE6" s="36">
        <f t="shared" si="9"/>
        <v>225.38</v>
      </c>
      <c r="CF6" s="36">
        <f t="shared" si="9"/>
        <v>169.62</v>
      </c>
      <c r="CG6" s="36">
        <f t="shared" si="9"/>
        <v>171.78</v>
      </c>
      <c r="CH6" s="36">
        <f t="shared" si="9"/>
        <v>162.59</v>
      </c>
      <c r="CI6" s="36">
        <f t="shared" si="9"/>
        <v>162.15</v>
      </c>
      <c r="CJ6" s="36">
        <f t="shared" si="9"/>
        <v>162.24</v>
      </c>
      <c r="CK6" s="35" t="str">
        <f>IF(CK7="","",IF(CK7="-","【-】","【"&amp;SUBSTITUTE(TEXT(CK7,"#,##0.00"),"-","△")&amp;"】"))</f>
        <v>【163.27】</v>
      </c>
      <c r="CL6" s="36">
        <f>IF(CL7="",NA(),CL7)</f>
        <v>50.57</v>
      </c>
      <c r="CM6" s="36">
        <f t="shared" ref="CM6:CU6" si="10">IF(CM7="",NA(),CM7)</f>
        <v>51.97</v>
      </c>
      <c r="CN6" s="36">
        <f t="shared" si="10"/>
        <v>51.93</v>
      </c>
      <c r="CO6" s="36">
        <f t="shared" si="10"/>
        <v>53.22</v>
      </c>
      <c r="CP6" s="36">
        <f t="shared" si="10"/>
        <v>53.72</v>
      </c>
      <c r="CQ6" s="36">
        <f t="shared" si="10"/>
        <v>59.88</v>
      </c>
      <c r="CR6" s="36">
        <f t="shared" si="10"/>
        <v>59.68</v>
      </c>
      <c r="CS6" s="36">
        <f t="shared" si="10"/>
        <v>59.17</v>
      </c>
      <c r="CT6" s="36">
        <f t="shared" si="10"/>
        <v>59.34</v>
      </c>
      <c r="CU6" s="36">
        <f t="shared" si="10"/>
        <v>59.11</v>
      </c>
      <c r="CV6" s="35" t="str">
        <f>IF(CV7="","",IF(CV7="-","【-】","【"&amp;SUBSTITUTE(TEXT(CV7,"#,##0.00"),"-","△")&amp;"】"))</f>
        <v>【59.94】</v>
      </c>
      <c r="CW6" s="36">
        <f>IF(CW7="",NA(),CW7)</f>
        <v>67.91</v>
      </c>
      <c r="CX6" s="36">
        <f t="shared" ref="CX6:DF6" si="11">IF(CX7="",NA(),CX7)</f>
        <v>71.17</v>
      </c>
      <c r="CY6" s="36">
        <f t="shared" si="11"/>
        <v>71.34</v>
      </c>
      <c r="CZ6" s="36">
        <f t="shared" si="11"/>
        <v>71.72</v>
      </c>
      <c r="DA6" s="36">
        <f t="shared" si="11"/>
        <v>72.599999999999994</v>
      </c>
      <c r="DB6" s="36">
        <f t="shared" si="11"/>
        <v>87.65</v>
      </c>
      <c r="DC6" s="36">
        <f t="shared" si="11"/>
        <v>87.63</v>
      </c>
      <c r="DD6" s="36">
        <f t="shared" si="11"/>
        <v>87.6</v>
      </c>
      <c r="DE6" s="36">
        <f t="shared" si="11"/>
        <v>87.74</v>
      </c>
      <c r="DF6" s="36">
        <f t="shared" si="11"/>
        <v>87.91</v>
      </c>
      <c r="DG6" s="35" t="str">
        <f>IF(DG7="","",IF(DG7="-","【-】","【"&amp;SUBSTITUTE(TEXT(DG7,"#,##0.00"),"-","△")&amp;"】"))</f>
        <v>【90.22】</v>
      </c>
      <c r="DH6" s="36">
        <f>IF(DH7="",NA(),DH7)</f>
        <v>52.92</v>
      </c>
      <c r="DI6" s="36">
        <f t="shared" ref="DI6:DQ6" si="12">IF(DI7="",NA(),DI7)</f>
        <v>53.98</v>
      </c>
      <c r="DJ6" s="36">
        <f t="shared" si="12"/>
        <v>56.93</v>
      </c>
      <c r="DK6" s="36">
        <f t="shared" si="12"/>
        <v>53.58</v>
      </c>
      <c r="DL6" s="36">
        <f t="shared" si="12"/>
        <v>51.68</v>
      </c>
      <c r="DM6" s="36">
        <f t="shared" si="12"/>
        <v>38.69</v>
      </c>
      <c r="DN6" s="36">
        <f t="shared" si="12"/>
        <v>39.65</v>
      </c>
      <c r="DO6" s="36">
        <f t="shared" si="12"/>
        <v>45.25</v>
      </c>
      <c r="DP6" s="36">
        <f t="shared" si="12"/>
        <v>46.27</v>
      </c>
      <c r="DQ6" s="36">
        <f t="shared" si="12"/>
        <v>46.88</v>
      </c>
      <c r="DR6" s="35" t="str">
        <f>IF(DR7="","",IF(DR7="-","【-】","【"&amp;SUBSTITUTE(TEXT(DR7,"#,##0.00"),"-","△")&amp;"】"))</f>
        <v>【47.91】</v>
      </c>
      <c r="DS6" s="36">
        <f>IF(DS7="",NA(),DS7)</f>
        <v>22.8</v>
      </c>
      <c r="DT6" s="36">
        <f t="shared" ref="DT6:EB6" si="13">IF(DT7="",NA(),DT7)</f>
        <v>23.56</v>
      </c>
      <c r="DU6" s="36">
        <f t="shared" si="13"/>
        <v>25.64</v>
      </c>
      <c r="DV6" s="36">
        <f t="shared" si="13"/>
        <v>24.81</v>
      </c>
      <c r="DW6" s="36">
        <f t="shared" si="13"/>
        <v>31.5</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0.46</v>
      </c>
      <c r="EE6" s="36">
        <f t="shared" ref="EE6:EM6" si="14">IF(EE7="",NA(),EE7)</f>
        <v>1.24</v>
      </c>
      <c r="EF6" s="36">
        <f t="shared" si="14"/>
        <v>1.18</v>
      </c>
      <c r="EG6" s="36">
        <f t="shared" si="14"/>
        <v>1.17</v>
      </c>
      <c r="EH6" s="36">
        <f t="shared" si="14"/>
        <v>3.69</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42056</v>
      </c>
      <c r="D7" s="38">
        <v>46</v>
      </c>
      <c r="E7" s="38">
        <v>1</v>
      </c>
      <c r="F7" s="38">
        <v>0</v>
      </c>
      <c r="G7" s="38">
        <v>1</v>
      </c>
      <c r="H7" s="38" t="s">
        <v>105</v>
      </c>
      <c r="I7" s="38" t="s">
        <v>106</v>
      </c>
      <c r="J7" s="38" t="s">
        <v>107</v>
      </c>
      <c r="K7" s="38" t="s">
        <v>108</v>
      </c>
      <c r="L7" s="38" t="s">
        <v>109</v>
      </c>
      <c r="M7" s="38"/>
      <c r="N7" s="39" t="s">
        <v>110</v>
      </c>
      <c r="O7" s="39">
        <v>56.48</v>
      </c>
      <c r="P7" s="39">
        <v>97.01</v>
      </c>
      <c r="Q7" s="39">
        <v>3218</v>
      </c>
      <c r="R7" s="39">
        <v>65920</v>
      </c>
      <c r="S7" s="39">
        <v>332.44</v>
      </c>
      <c r="T7" s="39">
        <v>198.29</v>
      </c>
      <c r="U7" s="39">
        <v>63533</v>
      </c>
      <c r="V7" s="39">
        <v>136.07</v>
      </c>
      <c r="W7" s="39">
        <v>466.91</v>
      </c>
      <c r="X7" s="39">
        <v>83.91</v>
      </c>
      <c r="Y7" s="39">
        <v>88.56</v>
      </c>
      <c r="Z7" s="39">
        <v>93.95</v>
      </c>
      <c r="AA7" s="39">
        <v>96.65</v>
      </c>
      <c r="AB7" s="39">
        <v>100.2</v>
      </c>
      <c r="AC7" s="39">
        <v>108.24</v>
      </c>
      <c r="AD7" s="39">
        <v>107.8</v>
      </c>
      <c r="AE7" s="39">
        <v>111.96</v>
      </c>
      <c r="AF7" s="39">
        <v>112.69</v>
      </c>
      <c r="AG7" s="39">
        <v>113.16</v>
      </c>
      <c r="AH7" s="39">
        <v>114.35</v>
      </c>
      <c r="AI7" s="39">
        <v>24.52</v>
      </c>
      <c r="AJ7" s="39">
        <v>35.4</v>
      </c>
      <c r="AK7" s="39">
        <v>24.95</v>
      </c>
      <c r="AL7" s="39">
        <v>26.81</v>
      </c>
      <c r="AM7" s="39">
        <v>25.31</v>
      </c>
      <c r="AN7" s="39">
        <v>4.46</v>
      </c>
      <c r="AO7" s="39">
        <v>4.3899999999999997</v>
      </c>
      <c r="AP7" s="39">
        <v>0.41</v>
      </c>
      <c r="AQ7" s="39">
        <v>0.54</v>
      </c>
      <c r="AR7" s="39">
        <v>0.68</v>
      </c>
      <c r="AS7" s="39">
        <v>0.79</v>
      </c>
      <c r="AT7" s="39">
        <v>1094.3</v>
      </c>
      <c r="AU7" s="39">
        <v>811.28</v>
      </c>
      <c r="AV7" s="39">
        <v>209.01</v>
      </c>
      <c r="AW7" s="39">
        <v>221.62</v>
      </c>
      <c r="AX7" s="39">
        <v>201.81</v>
      </c>
      <c r="AY7" s="39">
        <v>701</v>
      </c>
      <c r="AZ7" s="39">
        <v>739.59</v>
      </c>
      <c r="BA7" s="39">
        <v>335.95</v>
      </c>
      <c r="BB7" s="39">
        <v>346.59</v>
      </c>
      <c r="BC7" s="39">
        <v>357.82</v>
      </c>
      <c r="BD7" s="39">
        <v>262.87</v>
      </c>
      <c r="BE7" s="39">
        <v>492.55</v>
      </c>
      <c r="BF7" s="39">
        <v>476.48</v>
      </c>
      <c r="BG7" s="39">
        <v>508.76</v>
      </c>
      <c r="BH7" s="39">
        <v>485.4</v>
      </c>
      <c r="BI7" s="39">
        <v>465.12</v>
      </c>
      <c r="BJ7" s="39">
        <v>330.99</v>
      </c>
      <c r="BK7" s="39">
        <v>324.08999999999997</v>
      </c>
      <c r="BL7" s="39">
        <v>319.82</v>
      </c>
      <c r="BM7" s="39">
        <v>312.02999999999997</v>
      </c>
      <c r="BN7" s="39">
        <v>307.45999999999998</v>
      </c>
      <c r="BO7" s="39">
        <v>270.87</v>
      </c>
      <c r="BP7" s="39">
        <v>79.22</v>
      </c>
      <c r="BQ7" s="39">
        <v>84.75</v>
      </c>
      <c r="BR7" s="39">
        <v>88.54</v>
      </c>
      <c r="BS7" s="39">
        <v>90.99</v>
      </c>
      <c r="BT7" s="39">
        <v>94.33</v>
      </c>
      <c r="BU7" s="39">
        <v>100.27</v>
      </c>
      <c r="BV7" s="39">
        <v>99.46</v>
      </c>
      <c r="BW7" s="39">
        <v>105.21</v>
      </c>
      <c r="BX7" s="39">
        <v>105.71</v>
      </c>
      <c r="BY7" s="39">
        <v>106.01</v>
      </c>
      <c r="BZ7" s="39">
        <v>105.59</v>
      </c>
      <c r="CA7" s="39">
        <v>262.31</v>
      </c>
      <c r="CB7" s="39">
        <v>245.46</v>
      </c>
      <c r="CC7" s="39">
        <v>235.86</v>
      </c>
      <c r="CD7" s="39">
        <v>231.69</v>
      </c>
      <c r="CE7" s="39">
        <v>225.38</v>
      </c>
      <c r="CF7" s="39">
        <v>169.62</v>
      </c>
      <c r="CG7" s="39">
        <v>171.78</v>
      </c>
      <c r="CH7" s="39">
        <v>162.59</v>
      </c>
      <c r="CI7" s="39">
        <v>162.15</v>
      </c>
      <c r="CJ7" s="39">
        <v>162.24</v>
      </c>
      <c r="CK7" s="39">
        <v>163.27000000000001</v>
      </c>
      <c r="CL7" s="39">
        <v>50.57</v>
      </c>
      <c r="CM7" s="39">
        <v>51.97</v>
      </c>
      <c r="CN7" s="39">
        <v>51.93</v>
      </c>
      <c r="CO7" s="39">
        <v>53.22</v>
      </c>
      <c r="CP7" s="39">
        <v>53.72</v>
      </c>
      <c r="CQ7" s="39">
        <v>59.88</v>
      </c>
      <c r="CR7" s="39">
        <v>59.68</v>
      </c>
      <c r="CS7" s="39">
        <v>59.17</v>
      </c>
      <c r="CT7" s="39">
        <v>59.34</v>
      </c>
      <c r="CU7" s="39">
        <v>59.11</v>
      </c>
      <c r="CV7" s="39">
        <v>59.94</v>
      </c>
      <c r="CW7" s="39">
        <v>67.91</v>
      </c>
      <c r="CX7" s="39">
        <v>71.17</v>
      </c>
      <c r="CY7" s="39">
        <v>71.34</v>
      </c>
      <c r="CZ7" s="39">
        <v>71.72</v>
      </c>
      <c r="DA7" s="39">
        <v>72.599999999999994</v>
      </c>
      <c r="DB7" s="39">
        <v>87.65</v>
      </c>
      <c r="DC7" s="39">
        <v>87.63</v>
      </c>
      <c r="DD7" s="39">
        <v>87.6</v>
      </c>
      <c r="DE7" s="39">
        <v>87.74</v>
      </c>
      <c r="DF7" s="39">
        <v>87.91</v>
      </c>
      <c r="DG7" s="39">
        <v>90.22</v>
      </c>
      <c r="DH7" s="39">
        <v>52.92</v>
      </c>
      <c r="DI7" s="39">
        <v>53.98</v>
      </c>
      <c r="DJ7" s="39">
        <v>56.93</v>
      </c>
      <c r="DK7" s="39">
        <v>53.58</v>
      </c>
      <c r="DL7" s="39">
        <v>51.68</v>
      </c>
      <c r="DM7" s="39">
        <v>38.69</v>
      </c>
      <c r="DN7" s="39">
        <v>39.65</v>
      </c>
      <c r="DO7" s="39">
        <v>45.25</v>
      </c>
      <c r="DP7" s="39">
        <v>46.27</v>
      </c>
      <c r="DQ7" s="39">
        <v>46.88</v>
      </c>
      <c r="DR7" s="39">
        <v>47.91</v>
      </c>
      <c r="DS7" s="39">
        <v>22.8</v>
      </c>
      <c r="DT7" s="39">
        <v>23.56</v>
      </c>
      <c r="DU7" s="39">
        <v>25.64</v>
      </c>
      <c r="DV7" s="39">
        <v>24.81</v>
      </c>
      <c r="DW7" s="39">
        <v>31.5</v>
      </c>
      <c r="DX7" s="39">
        <v>8.4</v>
      </c>
      <c r="DY7" s="39">
        <v>9.7100000000000009</v>
      </c>
      <c r="DZ7" s="39">
        <v>10.71</v>
      </c>
      <c r="EA7" s="39">
        <v>10.93</v>
      </c>
      <c r="EB7" s="39">
        <v>13.39</v>
      </c>
      <c r="EC7" s="39">
        <v>15</v>
      </c>
      <c r="ED7" s="39">
        <v>0.46</v>
      </c>
      <c r="EE7" s="39">
        <v>1.24</v>
      </c>
      <c r="EF7" s="39">
        <v>1.18</v>
      </c>
      <c r="EG7" s="39">
        <v>1.17</v>
      </c>
      <c r="EH7" s="39">
        <v>3.69</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2018-02-19T07:03:49Z</cp:lastPrinted>
  <dcterms:created xsi:type="dcterms:W3CDTF">2017-12-25T01:21:35Z</dcterms:created>
  <dcterms:modified xsi:type="dcterms:W3CDTF">2018-02-19T07:03:51Z</dcterms:modified>
  <cp:category/>
</cp:coreProperties>
</file>