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<sst xmlns="http://schemas.openxmlformats.org/spreadsheetml/2006/main" count="232" uniqueCount="111">
  <si>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</si>
  <si>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</si>
  <si>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</si>
  <si>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</si>
  <si>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</si>
  <si>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</si>
  <si>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</si>
  <si>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</si>
  <si>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</si>
  <si>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</si>
  <si>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</si>
  <si>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</si>
  <si>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</si>
  <si>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</si>
  <si>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</si>
  <si>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</si>
  <si>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</si>
  <si>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</si>
  <si>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</si>
  <si>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</si>
  <si>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</si>
  <si>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</si>
  <si>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</si>
  <si>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</si>
  <si>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</si>
  <si>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</si>
  <si>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</si>
  <si>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</si>
  <si>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</si>
  <si>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</si>
  <si>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</si>
  <si>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</si>
  <si>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</si>
  <si>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</si>
  <si>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</si>
  <si>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</si>
  <si>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</si>
  <si>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</si>
  <si>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</si>
  <si>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</si>
  <si>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</si>
  <si>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</si>
  <si>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</si>
  <si>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</si>
  <si>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</si>
  <si>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</si>
  <si>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</si>
  <si>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</si>
  <si>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</si>
  <si>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</si>
  <si>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</si>
  <si>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</si>
  <si>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</si>
  <si>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</si>
  <si>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</si>
  <si>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</si>
  <si>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</si>
  <si>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</si>
  <si>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</si>
  <si>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</si>
  <si>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</si>
  <si>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</si>
  <si>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</si>
  <si>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</si>
  <si>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</si>
  <si>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</si>
  <si>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</si>
  <si>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</si>
  <si>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</si>
  <si>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</si>
  <si>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</si>
  <si>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</si>
  <si>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</si>
  <si>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</si>
  <si>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</si>
  <si>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</si>
  <si>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</si>
  <si>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</si>
  <si>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</si>
  <si>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</si>
  <si>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</si>
  <si>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</si>
  <si>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</si>
  <si>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</si>
  <si>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</si>
  <si>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</si>
  <si>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</si>
  <si>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</si>
  <si>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</si>
  <si>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</si>
  <si>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</si>
  <si>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</si>
  <si>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</si>
  <si>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</si>
  <si>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</si>
  <si>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</si>
  <si>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</si>
  <si>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</si>
  <si>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</si>
  <si>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</si>
  <si>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</si>
  <si>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</si>
  <si>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</si>
  <si>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</si>
  <si>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</si>
  <si>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</si>
  <si>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</si>
  <si>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</si>
  <si>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東日本大震災により一部が被災したため、設置基数が大幅に減少したことから、普及率が伸び悩んでいるのが課題となっている。
　また、防災集団移転事業等の他事業の遅れによる影響で普及率が低下しているのも課題の一つである。
　経費回収率については、震災により維持管理費が増加しているものの、利用者のほとんどが被災者のため、状況を鑑み使用料の改定増を先送りしているためである。
　水洗化率及び施設利用率については、震災により防災集団移転等の建設事業増により計画を見直したが、他事業の遅れ等により工事が未発注のため、伸び悩んでいるのが現状である。
　以上のような理由から、収益的収支比率が100%未満となっていると考えられる。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232" eb="233">
      <t>タ</t>
    </rPh>
    <rPh sb="233" eb="235">
      <t>ジギョウ</t>
    </rPh>
    <rPh sb="236" eb="237">
      <t>オク</t>
    </rPh>
    <rPh sb="238" eb="239">
      <t>トウ</t>
    </rPh>
    <rPh sb="242" eb="244">
      <t>コウジ</t>
    </rPh>
    <rPh sb="245" eb="246">
      <t>ミ</t>
    </rPh>
    <rPh sb="246" eb="248">
      <t>ハッチュウ</t>
    </rPh>
    <rPh sb="309" eb="311">
      <t>コンゴ</t>
    </rPh>
    <rPh sb="370" eb="372">
      <t>ドウジ</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</si>
  <si>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公営企業会計の導入に当たっては、平成27年度から平成31年度までの５年間で取り組むことが総務省から要請されているため、現在平成32年度の法適化を目途に、その作業を進めている。
　なお、平成28年度において一部の業務を平成32年度までの債務負担行為により、委託契約を締結済みである。</t>
    <phoneticPr fontId="4"/>
  </si>
  <si>
    <t>浄化槽事業のため、管渠の改善は該当しない。</t>
    <rPh sb="0" eb="3">
      <t>ジョウカソウ</t>
    </rPh>
    <rPh sb="3" eb="5">
      <t>ジギョウ</t>
    </rPh>
    <rPh sb="9" eb="10">
      <t>クダ</t>
    </rPh>
    <rPh sb="10" eb="11">
      <t>キョ</t>
    </rPh>
    <rPh sb="12" eb="14">
      <t>カイゼン</t>
    </rPh>
    <rPh sb="15" eb="17">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</si>
</sst>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902976"/>
        <c:axId val="599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9902976"/>
        <c:axId val="59917440"/>
      </c:lineChart>
      <c:dateAx>
        <c:axId val="59902976"/>
        <c:scaling>
          <c:orientation val="minMax"/>
        </c:scaling>
        <c:delete val="1"/>
        <c:axPos val="b"/>
        <c:numFmt formatCode="ge" sourceLinked="1"/>
        <c:majorTickMark val="none"/>
        <c:minorTickMark val="none"/>
        <c:tickLblPos val="none"/>
        <c:crossAx val="59917440"/>
        <c:crosses val="autoZero"/>
        <c:auto val="1"/>
        <c:lblOffset val="100"/>
        <c:baseTimeUnit val="years"/>
      </c:dateAx>
      <c:valAx>
        <c:axId val="599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32.46</c:v>
                </c:pt>
                <c:pt idx="1">
                  <c:v>32.43</c:v>
                </c:pt>
                <c:pt idx="2">
                  <c:v>34.57</c:v>
                </c:pt>
                <c:pt idx="3">
                  <c:v>32.32</c:v>
                </c:pt>
                <c:pt idx="4">
                  <c:v>29.18</c:v>
                </c:pt>
              </c:numCache>
            </c:numRef>
          </c:val>
        </c:ser>
        <c:dLbls>
          <c:showLegendKey val="0"/>
          <c:showVal val="0"/>
          <c:showCatName val="0"/>
          <c:showSerName val="0"/>
          <c:showPercent val="0"/>
          <c:showBubbleSize val="0"/>
        </c:dLbls>
        <c:gapWidth val="150"/>
        <c:axId val="60403072"/>
        <c:axId val="60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60403072"/>
        <c:axId val="60499456"/>
      </c:lineChart>
      <c:dateAx>
        <c:axId val="60403072"/>
        <c:scaling>
          <c:orientation val="minMax"/>
        </c:scaling>
        <c:delete val="1"/>
        <c:axPos val="b"/>
        <c:numFmt formatCode="ge" sourceLinked="1"/>
        <c:majorTickMark val="none"/>
        <c:minorTickMark val="none"/>
        <c:tickLblPos val="none"/>
        <c:crossAx val="60499456"/>
        <c:crosses val="autoZero"/>
        <c:auto val="1"/>
        <c:lblOffset val="100"/>
        <c:baseTimeUnit val="years"/>
      </c:dateAx>
      <c:valAx>
        <c:axId val="60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48.44</c:v>
                </c:pt>
                <c:pt idx="1">
                  <c:v>50.49</c:v>
                </c:pt>
                <c:pt idx="2">
                  <c:v>50.17</c:v>
                </c:pt>
                <c:pt idx="3">
                  <c:v>56.73</c:v>
                </c:pt>
                <c:pt idx="4">
                  <c:v>39.72</c:v>
                </c:pt>
              </c:numCache>
            </c:numRef>
          </c:val>
        </c:ser>
        <c:dLbls>
          <c:showLegendKey val="0"/>
          <c:showVal val="0"/>
          <c:showCatName val="0"/>
          <c:showSerName val="0"/>
          <c:showPercent val="0"/>
          <c:showBubbleSize val="0"/>
        </c:dLbls>
        <c:gapWidth val="150"/>
        <c:axId val="60533760"/>
        <c:axId val="605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0533760"/>
        <c:axId val="60535936"/>
      </c:lineChart>
      <c:dateAx>
        <c:axId val="60533760"/>
        <c:scaling>
          <c:orientation val="minMax"/>
        </c:scaling>
        <c:delete val="1"/>
        <c:axPos val="b"/>
        <c:numFmt formatCode="ge" sourceLinked="1"/>
        <c:majorTickMark val="none"/>
        <c:minorTickMark val="none"/>
        <c:tickLblPos val="none"/>
        <c:crossAx val="60535936"/>
        <c:crosses val="autoZero"/>
        <c:auto val="1"/>
        <c:lblOffset val="100"/>
        <c:baseTimeUnit val="years"/>
      </c:dateAx>
      <c:valAx>
        <c:axId val="605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85.66</c:v>
                </c:pt>
                <c:pt idx="1">
                  <c:v>75.73</c:v>
                </c:pt>
                <c:pt idx="2">
                  <c:v>86.02</c:v>
                </c:pt>
                <c:pt idx="3">
                  <c:v>87.54</c:v>
                </c:pt>
                <c:pt idx="4">
                  <c:v>89.19</c:v>
                </c:pt>
              </c:numCache>
            </c:numRef>
          </c:val>
        </c:ser>
        <c:dLbls>
          <c:showLegendKey val="0"/>
          <c:showVal val="0"/>
          <c:showCatName val="0"/>
          <c:showSerName val="0"/>
          <c:showPercent val="0"/>
          <c:showBubbleSize val="0"/>
        </c:dLbls>
        <c:gapWidth val="150"/>
        <c:axId val="59927168"/>
        <c:axId val="599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927168"/>
        <c:axId val="59945728"/>
      </c:lineChart>
      <c:dateAx>
        <c:axId val="59927168"/>
        <c:scaling>
          <c:orientation val="minMax"/>
        </c:scaling>
        <c:delete val="1"/>
        <c:axPos val="b"/>
        <c:numFmt formatCode="ge" sourceLinked="1"/>
        <c:majorTickMark val="none"/>
        <c:minorTickMark val="none"/>
        <c:tickLblPos val="none"/>
        <c:crossAx val="59945728"/>
        <c:crosses val="autoZero"/>
        <c:auto val="1"/>
        <c:lblOffset val="100"/>
        <c:baseTimeUnit val="years"/>
      </c:dateAx>
      <c:valAx>
        <c:axId val="599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963648"/>
        <c:axId val="601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963648"/>
        <c:axId val="60100992"/>
      </c:lineChart>
      <c:dateAx>
        <c:axId val="59963648"/>
        <c:scaling>
          <c:orientation val="minMax"/>
        </c:scaling>
        <c:delete val="1"/>
        <c:axPos val="b"/>
        <c:numFmt formatCode="ge" sourceLinked="1"/>
        <c:majorTickMark val="none"/>
        <c:minorTickMark val="none"/>
        <c:tickLblPos val="none"/>
        <c:crossAx val="60100992"/>
        <c:crosses val="autoZero"/>
        <c:auto val="1"/>
        <c:lblOffset val="100"/>
        <c:baseTimeUnit val="years"/>
      </c:dateAx>
      <c:valAx>
        <c:axId val="601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135296"/>
        <c:axId val="601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135296"/>
        <c:axId val="60153856"/>
      </c:lineChart>
      <c:dateAx>
        <c:axId val="60135296"/>
        <c:scaling>
          <c:orientation val="minMax"/>
        </c:scaling>
        <c:delete val="1"/>
        <c:axPos val="b"/>
        <c:numFmt formatCode="ge" sourceLinked="1"/>
        <c:majorTickMark val="none"/>
        <c:minorTickMark val="none"/>
        <c:tickLblPos val="none"/>
        <c:crossAx val="60153856"/>
        <c:crosses val="autoZero"/>
        <c:auto val="1"/>
        <c:lblOffset val="100"/>
        <c:baseTimeUnit val="years"/>
      </c:dateAx>
      <c:valAx>
        <c:axId val="601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229504"/>
        <c:axId val="602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229504"/>
        <c:axId val="60248064"/>
      </c:lineChart>
      <c:dateAx>
        <c:axId val="60229504"/>
        <c:scaling>
          <c:orientation val="minMax"/>
        </c:scaling>
        <c:delete val="1"/>
        <c:axPos val="b"/>
        <c:numFmt formatCode="ge" sourceLinked="1"/>
        <c:majorTickMark val="none"/>
        <c:minorTickMark val="none"/>
        <c:tickLblPos val="none"/>
        <c:crossAx val="60248064"/>
        <c:crosses val="autoZero"/>
        <c:auto val="1"/>
        <c:lblOffset val="100"/>
        <c:baseTimeUnit val="years"/>
      </c:dateAx>
      <c:valAx>
        <c:axId val="602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278656"/>
        <c:axId val="602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278656"/>
        <c:axId val="60284928"/>
      </c:lineChart>
      <c:dateAx>
        <c:axId val="60278656"/>
        <c:scaling>
          <c:orientation val="minMax"/>
        </c:scaling>
        <c:delete val="1"/>
        <c:axPos val="b"/>
        <c:numFmt formatCode="ge" sourceLinked="1"/>
        <c:majorTickMark val="none"/>
        <c:minorTickMark val="none"/>
        <c:tickLblPos val="none"/>
        <c:crossAx val="60284928"/>
        <c:crosses val="autoZero"/>
        <c:auto val="1"/>
        <c:lblOffset val="100"/>
        <c:baseTimeUnit val="years"/>
      </c:dateAx>
      <c:valAx>
        <c:axId val="602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0.03</c:v>
                </c:pt>
                <c:pt idx="1">
                  <c:v>0.03</c:v>
                </c:pt>
                <c:pt idx="2">
                  <c:v>0.03</c:v>
                </c:pt>
                <c:pt idx="3">
                  <c:v>0.04</c:v>
                </c:pt>
                <c:pt idx="4" formatCode="#,##0.00;&quot;△&quot;#,##0.00">
                  <c:v>0</c:v>
                </c:pt>
              </c:numCache>
            </c:numRef>
          </c:val>
        </c:ser>
        <c:dLbls>
          <c:showLegendKey val="0"/>
          <c:showVal val="0"/>
          <c:showCatName val="0"/>
          <c:showSerName val="0"/>
          <c:showPercent val="0"/>
          <c:showBubbleSize val="0"/>
        </c:dLbls>
        <c:gapWidth val="150"/>
        <c:axId val="60310656"/>
        <c:axId val="603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60310656"/>
        <c:axId val="60312576"/>
      </c:lineChart>
      <c:dateAx>
        <c:axId val="60310656"/>
        <c:scaling>
          <c:orientation val="minMax"/>
        </c:scaling>
        <c:delete val="1"/>
        <c:axPos val="b"/>
        <c:numFmt formatCode="ge" sourceLinked="1"/>
        <c:majorTickMark val="none"/>
        <c:minorTickMark val="none"/>
        <c:tickLblPos val="none"/>
        <c:crossAx val="60312576"/>
        <c:crosses val="autoZero"/>
        <c:auto val="1"/>
        <c:lblOffset val="100"/>
        <c:baseTimeUnit val="years"/>
      </c:dateAx>
      <c:valAx>
        <c:axId val="603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25.98</c:v>
                </c:pt>
                <c:pt idx="1">
                  <c:v>48.47</c:v>
                </c:pt>
                <c:pt idx="2">
                  <c:v>44.5</c:v>
                </c:pt>
                <c:pt idx="3">
                  <c:v>40.64</c:v>
                </c:pt>
                <c:pt idx="4">
                  <c:v>34.770000000000003</c:v>
                </c:pt>
              </c:numCache>
            </c:numRef>
          </c:val>
        </c:ser>
        <c:dLbls>
          <c:showLegendKey val="0"/>
          <c:showVal val="0"/>
          <c:showCatName val="0"/>
          <c:showSerName val="0"/>
          <c:showPercent val="0"/>
          <c:showBubbleSize val="0"/>
        </c:dLbls>
        <c:gapWidth val="150"/>
        <c:axId val="60355328"/>
        <c:axId val="603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60355328"/>
        <c:axId val="60357248"/>
      </c:lineChart>
      <c:dateAx>
        <c:axId val="60355328"/>
        <c:scaling>
          <c:orientation val="minMax"/>
        </c:scaling>
        <c:delete val="1"/>
        <c:axPos val="b"/>
        <c:numFmt formatCode="ge" sourceLinked="1"/>
        <c:majorTickMark val="none"/>
        <c:minorTickMark val="none"/>
        <c:tickLblPos val="none"/>
        <c:crossAx val="60357248"/>
        <c:crosses val="autoZero"/>
        <c:auto val="1"/>
        <c:lblOffset val="100"/>
        <c:baseTimeUnit val="years"/>
      </c:dateAx>
      <c:valAx>
        <c:axId val="603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696.71</c:v>
                </c:pt>
                <c:pt idx="1">
                  <c:v>378.54</c:v>
                </c:pt>
                <c:pt idx="2">
                  <c:v>403.12</c:v>
                </c:pt>
                <c:pt idx="3">
                  <c:v>452.93</c:v>
                </c:pt>
                <c:pt idx="4">
                  <c:v>536.05999999999995</c:v>
                </c:pt>
              </c:numCache>
            </c:numRef>
          </c:val>
        </c:ser>
        <c:dLbls>
          <c:showLegendKey val="0"/>
          <c:showVal val="0"/>
          <c:showCatName val="0"/>
          <c:showSerName val="0"/>
          <c:showPercent val="0"/>
          <c:showBubbleSize val="0"/>
        </c:dLbls>
        <c:gapWidth val="150"/>
        <c:axId val="60391424"/>
        <c:axId val="603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60391424"/>
        <c:axId val="60393344"/>
      </c:lineChart>
      <c:dateAx>
        <c:axId val="60391424"/>
        <c:scaling>
          <c:orientation val="minMax"/>
        </c:scaling>
        <c:delete val="1"/>
        <c:axPos val="b"/>
        <c:numFmt formatCode="ge" sourceLinked="1"/>
        <c:majorTickMark val="none"/>
        <c:minorTickMark val="none"/>
        <c:tickLblPos val="none"/>
        <c:crossAx val="60393344"/>
        <c:crosses val="autoZero"/>
        <c:auto val="1"/>
        <c:lblOffset val="100"/>
        <c:baseTimeUnit val="years"/>
      </c:dateAx>
      <c:valAx>
        <c:axId val="603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148798</v>
      </c>
      <c r="AM8" s="47"/>
      <c r="AN8" s="47"/>
      <c r="AO8" s="47"/>
      <c r="AP8" s="47"/>
      <c r="AQ8" s="47"/>
      <c r="AR8" s="47"/>
      <c r="AS8" s="47"/>
      <c r="AT8" s="43">
        <f>データ!S6</f>
        <v>554.58000000000004</v>
      </c>
      <c r="AU8" s="43"/>
      <c r="AV8" s="43"/>
      <c r="AW8" s="43"/>
      <c r="AX8" s="43"/>
      <c r="AY8" s="43"/>
      <c r="AZ8" s="43"/>
      <c r="BA8" s="43"/>
      <c r="BB8" s="43">
        <f>データ!T6</f>
        <v>268.31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1.1100000000000001</v>
      </c>
      <c r="Q10" s="43"/>
      <c r="R10" s="43"/>
      <c r="S10" s="43"/>
      <c r="T10" s="43"/>
      <c r="U10" s="43"/>
      <c r="V10" s="43"/>
      <c r="W10" s="43">
        <f>データ!P6</f>
        <v>100</v>
      </c>
      <c r="X10" s="43"/>
      <c r="Y10" s="43"/>
      <c r="Z10" s="43"/>
      <c r="AA10" s="43"/>
      <c r="AB10" s="43"/>
      <c r="AC10" s="43"/>
      <c r="AD10" s="47">
        <f>データ!Q6</f>
        <v>3510</v>
      </c>
      <c r="AE10" s="47"/>
      <c r="AF10" s="47"/>
      <c r="AG10" s="47"/>
      <c r="AH10" s="47"/>
      <c r="AI10" s="47"/>
      <c r="AJ10" s="47"/>
      <c r="AK10" s="2"/>
      <c r="AL10" s="47">
        <f>データ!U6</f>
        <v>1644</v>
      </c>
      <c r="AM10" s="47"/>
      <c r="AN10" s="47"/>
      <c r="AO10" s="47"/>
      <c r="AP10" s="47"/>
      <c r="AQ10" s="47"/>
      <c r="AR10" s="47"/>
      <c r="AS10" s="47"/>
      <c r="AT10" s="43">
        <f>データ!V6</f>
        <v>0.25</v>
      </c>
      <c r="AU10" s="43"/>
      <c r="AV10" s="43"/>
      <c r="AW10" s="43"/>
      <c r="AX10" s="43"/>
      <c r="AY10" s="43"/>
      <c r="AZ10" s="43"/>
      <c r="BA10" s="43"/>
      <c r="BB10" s="43">
        <f>データ!W6</f>
        <v>6576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42021</v>
      </c>
      <c r="D6" s="31">
        <f t="shared" si="3"/>
        <v>47</v>
      </c>
      <c r="E6" s="31">
        <f t="shared" si="3"/>
        <v>18</v>
      </c>
      <c r="F6" s="31">
        <f t="shared" si="3"/>
        <v>0</v>
      </c>
      <c r="G6" s="31">
        <f t="shared" si="3"/>
        <v>0</v>
      </c>
      <c r="H6" s="31" t="str">
        <f t="shared" si="3"/>
        <v>宮城県　石巻市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1.1100000000000001</v>
      </c>
      <c r="P6" s="32">
        <f t="shared" si="3"/>
        <v>100</v>
      </c>
      <c r="Q6" s="32">
        <f t="shared" si="3"/>
        <v>3510</v>
      </c>
      <c r="R6" s="32">
        <f t="shared" si="3"/>
        <v>148798</v>
      </c>
      <c r="S6" s="32">
        <f t="shared" si="3"/>
        <v>554.58000000000004</v>
      </c>
      <c r="T6" s="32">
        <f t="shared" si="3"/>
        <v>268.31</v>
      </c>
      <c r="U6" s="32">
        <f t="shared" si="3"/>
        <v>1644</v>
      </c>
      <c r="V6" s="32">
        <f t="shared" si="3"/>
        <v>0.25</v>
      </c>
      <c r="W6" s="32">
        <f t="shared" si="3"/>
        <v>6576</v>
      </c>
      <c r="X6" s="33">
        <f>IF(X7="",NA(),X7)</f>
        <v>85.66</v>
      </c>
      <c r="Y6" s="33">
        <f t="shared" ref="Y6:AG6" si="4">IF(Y7="",NA(),Y7)</f>
        <v>75.73</v>
      </c>
      <c r="Z6" s="33">
        <f t="shared" si="4"/>
        <v>86.02</v>
      </c>
      <c r="AA6" s="33">
        <f t="shared" si="4"/>
        <v>87.54</v>
      </c>
      <c r="AB6" s="33">
        <f t="shared" si="4"/>
        <v>89.19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0.03</v>
      </c>
      <c r="BF6" s="33">
        <f t="shared" ref="BF6:BN6" si="7">IF(BF7="",NA(),BF7)</f>
        <v>0.03</v>
      </c>
      <c r="BG6" s="33">
        <f t="shared" si="7"/>
        <v>0.03</v>
      </c>
      <c r="BH6" s="33">
        <f t="shared" si="7"/>
        <v>0.04</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25.98</v>
      </c>
      <c r="BQ6" s="33">
        <f t="shared" ref="BQ6:BY6" si="8">IF(BQ7="",NA(),BQ7)</f>
        <v>48.47</v>
      </c>
      <c r="BR6" s="33">
        <f t="shared" si="8"/>
        <v>44.5</v>
      </c>
      <c r="BS6" s="33">
        <f t="shared" si="8"/>
        <v>40.64</v>
      </c>
      <c r="BT6" s="33">
        <f t="shared" si="8"/>
        <v>34.770000000000003</v>
      </c>
      <c r="BU6" s="33">
        <f t="shared" si="8"/>
        <v>58.98</v>
      </c>
      <c r="BV6" s="33">
        <f t="shared" si="8"/>
        <v>58.78</v>
      </c>
      <c r="BW6" s="33">
        <f t="shared" si="8"/>
        <v>58.53</v>
      </c>
      <c r="BX6" s="33">
        <f t="shared" si="8"/>
        <v>57.93</v>
      </c>
      <c r="BY6" s="33">
        <f t="shared" si="8"/>
        <v>57.03</v>
      </c>
      <c r="BZ6" s="32" t="str">
        <f>IF(BZ7="","",IF(BZ7="-","【-】","【"&amp;SUBSTITUTE(TEXT(BZ7,"#,##0.00"),"-","△")&amp;"】"))</f>
        <v>【59.44】</v>
      </c>
      <c r="CA6" s="33">
        <f>IF(CA7="",NA(),CA7)</f>
        <v>696.71</v>
      </c>
      <c r="CB6" s="33">
        <f t="shared" ref="CB6:CJ6" si="9">IF(CB7="",NA(),CB7)</f>
        <v>378.54</v>
      </c>
      <c r="CC6" s="33">
        <f t="shared" si="9"/>
        <v>403.12</v>
      </c>
      <c r="CD6" s="33">
        <f t="shared" si="9"/>
        <v>452.93</v>
      </c>
      <c r="CE6" s="33">
        <f t="shared" si="9"/>
        <v>536.05999999999995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32.46</v>
      </c>
      <c r="CM6" s="33">
        <f t="shared" ref="CM6:CU6" si="10">IF(CM7="",NA(),CM7)</f>
        <v>32.43</v>
      </c>
      <c r="CN6" s="33">
        <f t="shared" si="10"/>
        <v>34.57</v>
      </c>
      <c r="CO6" s="33">
        <f t="shared" si="10"/>
        <v>32.32</v>
      </c>
      <c r="CP6" s="33">
        <f t="shared" si="10"/>
        <v>29.18</v>
      </c>
      <c r="CQ6" s="33">
        <f t="shared" si="10"/>
        <v>60.03</v>
      </c>
      <c r="CR6" s="33">
        <f t="shared" si="10"/>
        <v>61.93</v>
      </c>
      <c r="CS6" s="33">
        <f t="shared" si="10"/>
        <v>58.06</v>
      </c>
      <c r="CT6" s="33">
        <f t="shared" si="10"/>
        <v>59.08</v>
      </c>
      <c r="CU6" s="33">
        <f t="shared" si="10"/>
        <v>58.25</v>
      </c>
      <c r="CV6" s="32" t="str">
        <f>IF(CV7="","",IF(CV7="-","【-】","【"&amp;SUBSTITUTE(TEXT(CV7,"#,##0.00"),"-","△")&amp;"】"))</f>
        <v>【58.84】</v>
      </c>
      <c r="CW6" s="33">
        <f>IF(CW7="",NA(),CW7)</f>
        <v>48.44</v>
      </c>
      <c r="CX6" s="33">
        <f t="shared" ref="CX6:DF6" si="11">IF(CX7="",NA(),CX7)</f>
        <v>50.49</v>
      </c>
      <c r="CY6" s="33">
        <f t="shared" si="11"/>
        <v>50.17</v>
      </c>
      <c r="CZ6" s="33">
        <f t="shared" si="11"/>
        <v>56.73</v>
      </c>
      <c r="DA6" s="33">
        <f t="shared" si="11"/>
        <v>39.72</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42021</v>
      </c>
      <c r="D7" s="35">
        <v>47</v>
      </c>
      <c r="E7" s="35">
        <v>18</v>
      </c>
      <c r="F7" s="35">
        <v>0</v>
      </c>
      <c r="G7" s="35">
        <v>0</v>
      </c>
      <c r="H7" s="35" t="s">
        <v>96</v>
      </c>
      <c r="I7" s="35" t="s">
        <v>97</v>
      </c>
      <c r="J7" s="35" t="s">
        <v>98</v>
      </c>
      <c r="K7" s="35" t="s">
        <v>99</v>
      </c>
      <c r="L7" s="35" t="s">
        <v>100</v>
      </c>
      <c r="M7" s="36" t="s">
        <v>101</v>
      </c>
      <c r="N7" s="36" t="s">
        <v>102</v>
      </c>
      <c r="O7" s="36">
        <v>1.1100000000000001</v>
      </c>
      <c r="P7" s="36">
        <v>100</v>
      </c>
      <c r="Q7" s="36">
        <v>3510</v>
      </c>
      <c r="R7" s="36">
        <v>148798</v>
      </c>
      <c r="S7" s="36">
        <v>554.58000000000004</v>
      </c>
      <c r="T7" s="36">
        <v>268.31</v>
      </c>
      <c r="U7" s="36">
        <v>1644</v>
      </c>
      <c r="V7" s="36">
        <v>0.25</v>
      </c>
      <c r="W7" s="36">
        <v>6576</v>
      </c>
      <c r="X7" s="36">
        <v>85.66</v>
      </c>
      <c r="Y7" s="36">
        <v>75.73</v>
      </c>
      <c r="Z7" s="36">
        <v>86.02</v>
      </c>
      <c r="AA7" s="36">
        <v>87.54</v>
      </c>
      <c r="AB7" s="36">
        <v>89.19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0.03</v>
      </c>
      <c r="BF7" s="36">
        <v>0.03</v>
      </c>
      <c r="BG7" s="36">
        <v>0.03</v>
      </c>
      <c r="BH7" s="36">
        <v>0.04</v>
      </c>
      <c r="BI7" s="36">
        <v>0</v>
      </c>
      <c r="BJ7" s="36">
        <v>421.01</v>
      </c>
      <c r="BK7" s="36">
        <v>430.64</v>
      </c>
      <c r="BL7" s="36">
        <v>446.63</v>
      </c>
      <c r="BM7" s="36">
        <v>416.91</v>
      </c>
      <c r="BN7" s="36">
        <v>392.19</v>
      </c>
      <c r="BO7" s="36">
        <v>345.93</v>
      </c>
      <c r="BP7" s="36">
        <v>25.98</v>
      </c>
      <c r="BQ7" s="36">
        <v>48.47</v>
      </c>
      <c r="BR7" s="36">
        <v>44.5</v>
      </c>
      <c r="BS7" s="36">
        <v>40.64</v>
      </c>
      <c r="BT7" s="36">
        <v>34.770000000000003</v>
      </c>
      <c r="BU7" s="36">
        <v>58.98</v>
      </c>
      <c r="BV7" s="36">
        <v>58.78</v>
      </c>
      <c r="BW7" s="36">
        <v>58.53</v>
      </c>
      <c r="BX7" s="36">
        <v>57.93</v>
      </c>
      <c r="BY7" s="36">
        <v>57.03</v>
      </c>
      <c r="BZ7" s="36">
        <v>59.44</v>
      </c>
      <c r="CA7" s="36">
        <v>696.71</v>
      </c>
      <c r="CB7" s="36">
        <v>378.54</v>
      </c>
      <c r="CC7" s="36">
        <v>403.12</v>
      </c>
      <c r="CD7" s="36">
        <v>452.93</v>
      </c>
      <c r="CE7" s="36">
        <v>536.05999999999995</v>
      </c>
      <c r="CF7" s="36">
        <v>253.84</v>
      </c>
      <c r="CG7" s="36">
        <v>257.02999999999997</v>
      </c>
      <c r="CH7" s="36">
        <v>266.57</v>
      </c>
      <c r="CI7" s="36">
        <v>276.93</v>
      </c>
      <c r="CJ7" s="36">
        <v>283.73</v>
      </c>
      <c r="CK7" s="36">
        <v>272.79000000000002</v>
      </c>
      <c r="CL7" s="36">
        <v>32.46</v>
      </c>
      <c r="CM7" s="36">
        <v>32.43</v>
      </c>
      <c r="CN7" s="36">
        <v>34.57</v>
      </c>
      <c r="CO7" s="36">
        <v>32.32</v>
      </c>
      <c r="CP7" s="36">
        <v>29.18</v>
      </c>
      <c r="CQ7" s="36">
        <v>60.03</v>
      </c>
      <c r="CR7" s="36">
        <v>61.93</v>
      </c>
      <c r="CS7" s="36">
        <v>58.06</v>
      </c>
      <c r="CT7" s="36">
        <v>59.08</v>
      </c>
      <c r="CU7" s="36">
        <v>58.25</v>
      </c>
      <c r="CV7" s="36">
        <v>58.84</v>
      </c>
      <c r="CW7" s="36">
        <v>48.44</v>
      </c>
      <c r="CX7" s="36">
        <v>50.49</v>
      </c>
      <c r="CY7" s="36">
        <v>50.17</v>
      </c>
      <c r="CZ7" s="36">
        <v>56.73</v>
      </c>
      <c r="DA7" s="36">
        <v>39.72</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2017-02-08T03:21:34Z</dcterms:created>
  <dcterms:modified xsi:type="dcterms:W3CDTF">2017-02-15T04:28:57Z</dcterms:modified>
  <cp:category/>
</cp:coreProperties>
</file>