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<sst xmlns="http://schemas.openxmlformats.org/spreadsheetml/2006/main" count="221" uniqueCount="111">
  <si>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</si>
  <si>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</si>
  <si>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</si>
  <si>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</si>
  <si>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</si>
  <si>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</si>
  <si>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</si>
  <si>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</si>
  <si>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</si>
  <si>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</si>
  <si>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</si>
  <si>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</si>
  <si>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</si>
  <si>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</si>
  <si>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</si>
  <si>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</si>
  <si>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</si>
  <si>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</si>
  <si>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</si>
  <si>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</si>
  <si>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</si>
  <si>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</si>
  <si>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</si>
  <si>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</si>
  <si>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</si>
  <si>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</si>
  <si>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</si>
  <si>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</si>
  <si>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</si>
  <si>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</si>
  <si>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</si>
  <si>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</si>
  <si>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</si>
  <si>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</si>
  <si>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</si>
  <si>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</si>
  <si>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</si>
  <si>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</si>
  <si>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</si>
  <si>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</si>
  <si>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</si>
  <si>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</si>
  <si>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</si>
  <si>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</si>
  <si>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</si>
  <si>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</si>
  <si>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</si>
  <si>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</si>
  <si>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</si>
  <si>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</si>
  <si>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</si>
  <si>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</si>
  <si>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</si>
  <si>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</si>
  <si>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</si>
  <si>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</si>
  <si>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</si>
  <si>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</si>
  <si>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</si>
  <si>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</si>
  <si>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</si>
  <si>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</si>
  <si>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</si>
  <si>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</si>
  <si>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</si>
  <si>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</si>
  <si>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</si>
  <si>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</si>
  <si>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</si>
  <si>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</si>
  <si>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</si>
  <si>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</si>
  <si>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</si>
  <si>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</si>
  <si>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</si>
  <si>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</si>
  <si>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</si>
  <si>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</si>
  <si>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</si>
  <si>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</si>
  <si>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</si>
  <si>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</si>
  <si>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</si>
  <si>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</si>
  <si>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</si>
  <si>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</si>
  <si>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</si>
  <si>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</si>
  <si>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</si>
  <si>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</si>
  <si>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</si>
  <si>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</si>
  <si>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</si>
  <si>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</si>
  <si>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</si>
  <si>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</si>
  <si>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大郷町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</si>
  <si>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</si>
  <si>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</si>
  <si>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</si>
  <si>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</si>
  <si>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</si>
  <si>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</si>
  <si>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</si>
  <si>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</si>
  <si>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</si>
  <si>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</si>
  <si>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</si>
  <si>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　収益的収支比率は、98.96％であるが、経費回収率は40.24％と低く、使用料以外の経費に依存したものとなっている。
　企業債残高対事業規模比率については、新規起債がないこと及び元利償還金全額について、一般会計が負担するとしているため、低水準となっている。
　経費回収率は、平成26年度より上昇しているが、汚水処理費(主に修繕費)が減となっていることによるもので、今後も施設の計画的更新・修繕を行い維持管理費の削減を図っていく。
　一方で、水洗化率は76.95％と低く、経費回収率を引き下げる要因となっているため、水洗化率の向上による収益性の向上を目指す。
</t>
    <rPh sb="2" eb="5">
      <t>シュウエキテキ</t>
    </rPh>
    <rPh sb="5" eb="7">
      <t>シュウシ</t>
    </rPh>
    <rPh sb="7" eb="9">
      <t>ヒリツ</t>
    </rPh>
    <rPh sb="22" eb="24">
      <t>ケイヒ</t>
    </rPh>
    <rPh sb="24" eb="26">
      <t>カイシュウ</t>
    </rPh>
    <rPh sb="26" eb="27">
      <t>リツ</t>
    </rPh>
    <rPh sb="35" eb="36">
      <t>ヒク</t>
    </rPh>
    <rPh sb="38" eb="41">
      <t>シヨウリョウ</t>
    </rPh>
    <rPh sb="41" eb="43">
      <t>イガイ</t>
    </rPh>
    <rPh sb="44" eb="46">
      <t>ケイヒ</t>
    </rPh>
    <rPh sb="47" eb="49">
      <t>イゾン</t>
    </rPh>
    <rPh sb="63" eb="66">
      <t>キギョウサイ</t>
    </rPh>
    <rPh sb="66" eb="68">
      <t>ザンダカ</t>
    </rPh>
    <rPh sb="68" eb="69">
      <t>タイ</t>
    </rPh>
    <rPh sb="69" eb="71">
      <t>ジギョウ</t>
    </rPh>
    <rPh sb="71" eb="73">
      <t>キボ</t>
    </rPh>
    <rPh sb="73" eb="75">
      <t>ヒリツ</t>
    </rPh>
    <rPh sb="81" eb="83">
      <t>シンキ</t>
    </rPh>
    <rPh sb="83" eb="85">
      <t>キサイ</t>
    </rPh>
    <rPh sb="90" eb="91">
      <t>オヨ</t>
    </rPh>
    <rPh sb="92" eb="94">
      <t>ガンリ</t>
    </rPh>
    <rPh sb="94" eb="97">
      <t>ショウカンキン</t>
    </rPh>
    <rPh sb="97" eb="99">
      <t>ゼンガク</t>
    </rPh>
    <rPh sb="104" eb="106">
      <t>イッパン</t>
    </rPh>
    <rPh sb="106" eb="108">
      <t>カイケイ</t>
    </rPh>
    <rPh sb="109" eb="111">
      <t>フタン</t>
    </rPh>
    <rPh sb="121" eb="124">
      <t>テイスイジュン</t>
    </rPh>
    <rPh sb="134" eb="136">
      <t>ケイヒ</t>
    </rPh>
    <rPh sb="136" eb="139">
      <t>カイシュウリツ</t>
    </rPh>
    <rPh sb="141" eb="143">
      <t>ヘイセイ</t>
    </rPh>
    <rPh sb="145" eb="147">
      <t>ネンド</t>
    </rPh>
    <rPh sb="149" eb="151">
      <t>ジョウショウ</t>
    </rPh>
    <rPh sb="157" eb="159">
      <t>オスイ</t>
    </rPh>
    <rPh sb="159" eb="161">
      <t>ショリ</t>
    </rPh>
    <rPh sb="161" eb="162">
      <t>ヒ</t>
    </rPh>
    <rPh sb="163" eb="164">
      <t>オモ</t>
    </rPh>
    <rPh sb="167" eb="168">
      <t>ヒ</t>
    </rPh>
    <rPh sb="170" eb="171">
      <t>ゲン</t>
    </rPh>
    <rPh sb="186" eb="188">
      <t>コンゴ</t>
    </rPh>
    <rPh sb="221" eb="223">
      <t>イッポウ</t>
    </rPh>
    <rPh sb="225" eb="228">
      <t>スイセンカ</t>
    </rPh>
    <rPh sb="228" eb="229">
      <t>リツ</t>
    </rPh>
    <rPh sb="237" eb="238">
      <t>ヒク</t>
    </rPh>
    <rPh sb="240" eb="242">
      <t>ケイヒ</t>
    </rPh>
    <rPh sb="242" eb="245">
      <t>カイシュウリツ</t>
    </rPh>
    <rPh sb="246" eb="247">
      <t>ヒ</t>
    </rPh>
    <rPh sb="248" eb="249">
      <t>サ</t>
    </rPh>
    <rPh sb="251" eb="253">
      <t>ヨウイン</t>
    </rPh>
    <rPh sb="262" eb="265">
      <t>スイセンカ</t>
    </rPh>
    <rPh sb="265" eb="266">
      <t>リツ</t>
    </rPh>
    <rPh sb="267" eb="269">
      <t>コウジョウ</t>
    </rPh>
    <rPh sb="272" eb="275">
      <t>シュウエキセイ</t>
    </rPh>
    <rPh sb="276" eb="278">
      <t>コウジョウ</t>
    </rPh>
    <rPh sb="279" eb="281">
      <t>メザ</t>
    </rPh>
    <phoneticPr fontId="4"/>
  </si>
  <si>
    <t xml:space="preserve">
　汚水処理施設の機械設備やマンホールポンプ等の修繕費が増加傾向にある。
　管渠の耐用年数は40年。平成12年に供用開始し17年が経過、施設設備の更新時期ではないが、施設の計画的更新を図っていく。</t>
    <rPh sb="39" eb="40">
      <t>カン</t>
    </rPh>
    <rPh sb="40" eb="41">
      <t>キョ</t>
    </rPh>
    <rPh sb="42" eb="44">
      <t>タイヨウ</t>
    </rPh>
    <rPh sb="44" eb="46">
      <t>ネンスウ</t>
    </rPh>
    <rPh sb="49" eb="50">
      <t>ネン</t>
    </rPh>
    <rPh sb="51" eb="53">
      <t>ヘイセイ</t>
    </rPh>
    <rPh sb="55" eb="56">
      <t>ネン</t>
    </rPh>
    <rPh sb="57" eb="59">
      <t>キョウヨウ</t>
    </rPh>
    <rPh sb="59" eb="61">
      <t>カイシ</t>
    </rPh>
    <rPh sb="64" eb="65">
      <t>ネン</t>
    </rPh>
    <rPh sb="66" eb="68">
      <t>ケイカ</t>
    </rPh>
    <rPh sb="69" eb="71">
      <t>シセツ</t>
    </rPh>
    <rPh sb="71" eb="73">
      <t>セツビ</t>
    </rPh>
    <rPh sb="74" eb="76">
      <t>コウシン</t>
    </rPh>
    <rPh sb="76" eb="78">
      <t>ジキ</t>
    </rPh>
    <rPh sb="84" eb="86">
      <t>シセツ</t>
    </rPh>
    <rPh sb="87" eb="90">
      <t>ケイカクテキ</t>
    </rPh>
    <rPh sb="90" eb="92">
      <t>コウシン</t>
    </rPh>
    <rPh sb="93" eb="94">
      <t>ハカ</t>
    </rPh>
    <phoneticPr fontId="4"/>
  </si>
  <si>
    <t xml:space="preserve">
　水洗化促進の取り組みを強化し、水洗化率の向上に努める。
　施設の計画的更新・修繕を行い維持管理費の削減を図る。
　広域的視点に立ち、より効率の良い経営手法を検討する。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</si>
</sst>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96992"/>
        <c:axId val="10619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96992"/>
        <c:axId val="106198912"/>
      </c:lineChart>
      <c:dateAx>
        <c:axId val="10619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198912"/>
        <c:crosses val="autoZero"/>
        <c:auto val="1"/>
        <c:lblOffset val="100"/>
        <c:baseTimeUnit val="years"/>
      </c:dateAx>
      <c:valAx>
        <c:axId val="10619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19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57.14</c:v>
                </c:pt>
                <c:pt idx="1">
                  <c:v>57.86</c:v>
                </c:pt>
                <c:pt idx="2">
                  <c:v>58.93</c:v>
                </c:pt>
                <c:pt idx="3">
                  <c:v>58.93</c:v>
                </c:pt>
                <c:pt idx="4">
                  <c:v>58.93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15136"/>
        <c:axId val="1095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15136"/>
        <c:axId val="109517056"/>
      </c:lineChart>
      <c:dateAx>
        <c:axId val="1095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517056"/>
        <c:crosses val="autoZero"/>
        <c:auto val="1"/>
        <c:lblOffset val="100"/>
        <c:baseTimeUnit val="years"/>
      </c:dateAx>
      <c:valAx>
        <c:axId val="1095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51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71.290000000000006</c:v>
                </c:pt>
                <c:pt idx="1">
                  <c:v>73.099999999999994</c:v>
                </c:pt>
                <c:pt idx="2">
                  <c:v>76.81</c:v>
                </c:pt>
                <c:pt idx="3">
                  <c:v>78.77</c:v>
                </c:pt>
                <c:pt idx="4">
                  <c:v>76.95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63904"/>
        <c:axId val="10956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63904"/>
        <c:axId val="109565824"/>
      </c:lineChart>
      <c:dateAx>
        <c:axId val="10956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565824"/>
        <c:crosses val="autoZero"/>
        <c:auto val="1"/>
        <c:lblOffset val="100"/>
        <c:baseTimeUnit val="years"/>
      </c:dateAx>
      <c:valAx>
        <c:axId val="10956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563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370168884887806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108.35</c:v>
                </c:pt>
                <c:pt idx="1">
                  <c:v>103.27</c:v>
                </c:pt>
                <c:pt idx="2">
                  <c:v>85.43</c:v>
                </c:pt>
                <c:pt idx="3">
                  <c:v>99.92</c:v>
                </c:pt>
                <c:pt idx="4">
                  <c:v>98.96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12736"/>
        <c:axId val="10622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12736"/>
        <c:axId val="106223104"/>
      </c:lineChart>
      <c:dateAx>
        <c:axId val="10621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23104"/>
        <c:crosses val="autoZero"/>
        <c:auto val="1"/>
        <c:lblOffset val="100"/>
        <c:baseTimeUnit val="years"/>
      </c:dateAx>
      <c:valAx>
        <c:axId val="10622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21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32832"/>
        <c:axId val="10913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32832"/>
        <c:axId val="109130880"/>
      </c:lineChart>
      <c:dateAx>
        <c:axId val="10623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130880"/>
        <c:crosses val="autoZero"/>
        <c:auto val="1"/>
        <c:lblOffset val="100"/>
        <c:baseTimeUnit val="years"/>
      </c:dateAx>
      <c:valAx>
        <c:axId val="10913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23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65568"/>
        <c:axId val="10917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65568"/>
        <c:axId val="109171840"/>
      </c:lineChart>
      <c:dateAx>
        <c:axId val="10916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171840"/>
        <c:crosses val="autoZero"/>
        <c:auto val="1"/>
        <c:lblOffset val="100"/>
        <c:baseTimeUnit val="years"/>
      </c:dateAx>
      <c:valAx>
        <c:axId val="10917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16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00128"/>
        <c:axId val="10920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00128"/>
        <c:axId val="109202048"/>
      </c:lineChart>
      <c:dateAx>
        <c:axId val="10920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02048"/>
        <c:crosses val="autoZero"/>
        <c:auto val="1"/>
        <c:lblOffset val="100"/>
        <c:baseTimeUnit val="years"/>
      </c:dateAx>
      <c:valAx>
        <c:axId val="10920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0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40704"/>
        <c:axId val="10924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40704"/>
        <c:axId val="109242624"/>
      </c:lineChart>
      <c:dateAx>
        <c:axId val="10924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42624"/>
        <c:crosses val="autoZero"/>
        <c:auto val="1"/>
        <c:lblOffset val="100"/>
        <c:baseTimeUnit val="years"/>
      </c:dateAx>
      <c:valAx>
        <c:axId val="10924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4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 formatCode="#,##0.00;&quot;△&quot;#,##0.00;&quot;-&quot;">
                  <c:v>91.94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42720"/>
        <c:axId val="10934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42720"/>
        <c:axId val="109344640"/>
      </c:lineChart>
      <c:dateAx>
        <c:axId val="10934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344640"/>
        <c:crosses val="autoZero"/>
        <c:auto val="1"/>
        <c:lblOffset val="100"/>
        <c:baseTimeUnit val="years"/>
      </c:dateAx>
      <c:valAx>
        <c:axId val="10934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34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30.81</c:v>
                </c:pt>
                <c:pt idx="1">
                  <c:v>40.81</c:v>
                </c:pt>
                <c:pt idx="2">
                  <c:v>39.729999999999997</c:v>
                </c:pt>
                <c:pt idx="3">
                  <c:v>34.86</c:v>
                </c:pt>
                <c:pt idx="4">
                  <c:v>40.24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85216"/>
        <c:axId val="10938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85216"/>
        <c:axId val="109387136"/>
      </c:lineChart>
      <c:dateAx>
        <c:axId val="10938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387136"/>
        <c:crosses val="autoZero"/>
        <c:auto val="1"/>
        <c:lblOffset val="100"/>
        <c:baseTimeUnit val="years"/>
      </c:dateAx>
      <c:valAx>
        <c:axId val="10938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385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368.39</c:v>
                </c:pt>
                <c:pt idx="1">
                  <c:v>283.25</c:v>
                </c:pt>
                <c:pt idx="2">
                  <c:v>292.56</c:v>
                </c:pt>
                <c:pt idx="3">
                  <c:v>343.98</c:v>
                </c:pt>
                <c:pt idx="4">
                  <c:v>295.29000000000002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425408"/>
        <c:axId val="10942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25408"/>
        <c:axId val="109427328"/>
      </c:lineChart>
      <c:dateAx>
        <c:axId val="10942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427328"/>
        <c:crosses val="autoZero"/>
        <c:auto val="1"/>
        <c:lblOffset val="100"/>
        <c:baseTimeUnit val="years"/>
      </c:dateAx>
      <c:valAx>
        <c:axId val="10942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42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宮城県　大郷町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5" t="s">
        <v>1</v>
      </c>
      <c r="C7" s="75"/>
      <c r="D7" s="75"/>
      <c r="E7" s="75"/>
      <c r="F7" s="75"/>
      <c r="G7" s="75"/>
      <c r="H7" s="75"/>
      <c r="I7" s="75" t="s">
        <v>2</v>
      </c>
      <c r="J7" s="75"/>
      <c r="K7" s="75"/>
      <c r="L7" s="75"/>
      <c r="M7" s="75"/>
      <c r="N7" s="75"/>
      <c r="O7" s="75"/>
      <c r="P7" s="75" t="s">
        <v>3</v>
      </c>
      <c r="Q7" s="75"/>
      <c r="R7" s="75"/>
      <c r="S7" s="75"/>
      <c r="T7" s="75"/>
      <c r="U7" s="75"/>
      <c r="V7" s="75"/>
      <c r="W7" s="75" t="s">
        <v>4</v>
      </c>
      <c r="X7" s="75"/>
      <c r="Y7" s="75"/>
      <c r="Z7" s="75"/>
      <c r="AA7" s="75"/>
      <c r="AB7" s="75"/>
      <c r="AC7" s="75"/>
      <c r="AD7" s="3"/>
      <c r="AE7" s="3"/>
      <c r="AF7" s="3"/>
      <c r="AG7" s="3"/>
      <c r="AH7" s="3"/>
      <c r="AI7" s="3"/>
      <c r="AJ7" s="3"/>
      <c r="AK7" s="3"/>
      <c r="AL7" s="75" t="s">
        <v>5</v>
      </c>
      <c r="AM7" s="75"/>
      <c r="AN7" s="75"/>
      <c r="AO7" s="75"/>
      <c r="AP7" s="75"/>
      <c r="AQ7" s="75"/>
      <c r="AR7" s="75"/>
      <c r="AS7" s="75"/>
      <c r="AT7" s="75" t="s">
        <v>6</v>
      </c>
      <c r="AU7" s="75"/>
      <c r="AV7" s="75"/>
      <c r="AW7" s="75"/>
      <c r="AX7" s="75"/>
      <c r="AY7" s="75"/>
      <c r="AZ7" s="75"/>
      <c r="BA7" s="75"/>
      <c r="BB7" s="75" t="s">
        <v>7</v>
      </c>
      <c r="BC7" s="75"/>
      <c r="BD7" s="75"/>
      <c r="BE7" s="75"/>
      <c r="BF7" s="75"/>
      <c r="BG7" s="75"/>
      <c r="BH7" s="75"/>
      <c r="BI7" s="75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6" t="str">
        <f>データ!I6</f>
        <v>法非適用</v>
      </c>
      <c r="C8" s="76"/>
      <c r="D8" s="76"/>
      <c r="E8" s="76"/>
      <c r="F8" s="76"/>
      <c r="G8" s="76"/>
      <c r="H8" s="76"/>
      <c r="I8" s="76" t="str">
        <f>データ!J6</f>
        <v>下水道事業</v>
      </c>
      <c r="J8" s="76"/>
      <c r="K8" s="76"/>
      <c r="L8" s="76"/>
      <c r="M8" s="76"/>
      <c r="N8" s="76"/>
      <c r="O8" s="76"/>
      <c r="P8" s="76" t="str">
        <f>データ!K6</f>
        <v>農業集落排水</v>
      </c>
      <c r="Q8" s="76"/>
      <c r="R8" s="76"/>
      <c r="S8" s="76"/>
      <c r="T8" s="76"/>
      <c r="U8" s="76"/>
      <c r="V8" s="76"/>
      <c r="W8" s="76" t="str">
        <f>データ!L6</f>
        <v>F2</v>
      </c>
      <c r="X8" s="76"/>
      <c r="Y8" s="76"/>
      <c r="Z8" s="76"/>
      <c r="AA8" s="76"/>
      <c r="AB8" s="76"/>
      <c r="AC8" s="76"/>
      <c r="AD8" s="3"/>
      <c r="AE8" s="3"/>
      <c r="AF8" s="3"/>
      <c r="AG8" s="3"/>
      <c r="AH8" s="3"/>
      <c r="AI8" s="3"/>
      <c r="AJ8" s="3"/>
      <c r="AK8" s="3"/>
      <c r="AL8" s="70">
        <f>データ!R6</f>
        <v>8483</v>
      </c>
      <c r="AM8" s="70"/>
      <c r="AN8" s="70"/>
      <c r="AO8" s="70"/>
      <c r="AP8" s="70"/>
      <c r="AQ8" s="70"/>
      <c r="AR8" s="70"/>
      <c r="AS8" s="70"/>
      <c r="AT8" s="69">
        <f>データ!S6</f>
        <v>82.01</v>
      </c>
      <c r="AU8" s="69"/>
      <c r="AV8" s="69"/>
      <c r="AW8" s="69"/>
      <c r="AX8" s="69"/>
      <c r="AY8" s="69"/>
      <c r="AZ8" s="69"/>
      <c r="BA8" s="69"/>
      <c r="BB8" s="69">
        <f>データ!T6</f>
        <v>103.44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9</v>
      </c>
      <c r="BM8" s="74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5" t="s">
        <v>11</v>
      </c>
      <c r="C9" s="75"/>
      <c r="D9" s="75"/>
      <c r="E9" s="75"/>
      <c r="F9" s="75"/>
      <c r="G9" s="75"/>
      <c r="H9" s="75"/>
      <c r="I9" s="75" t="s">
        <v>12</v>
      </c>
      <c r="J9" s="75"/>
      <c r="K9" s="75"/>
      <c r="L9" s="75"/>
      <c r="M9" s="75"/>
      <c r="N9" s="75"/>
      <c r="O9" s="75"/>
      <c r="P9" s="75" t="s">
        <v>13</v>
      </c>
      <c r="Q9" s="75"/>
      <c r="R9" s="75"/>
      <c r="S9" s="75"/>
      <c r="T9" s="75"/>
      <c r="U9" s="75"/>
      <c r="V9" s="75"/>
      <c r="W9" s="75" t="s">
        <v>14</v>
      </c>
      <c r="X9" s="75"/>
      <c r="Y9" s="75"/>
      <c r="Z9" s="75"/>
      <c r="AA9" s="75"/>
      <c r="AB9" s="75"/>
      <c r="AC9" s="75"/>
      <c r="AD9" s="75" t="s">
        <v>15</v>
      </c>
      <c r="AE9" s="75"/>
      <c r="AF9" s="75"/>
      <c r="AG9" s="75"/>
      <c r="AH9" s="75"/>
      <c r="AI9" s="75"/>
      <c r="AJ9" s="75"/>
      <c r="AK9" s="3"/>
      <c r="AL9" s="75" t="s">
        <v>16</v>
      </c>
      <c r="AM9" s="75"/>
      <c r="AN9" s="75"/>
      <c r="AO9" s="75"/>
      <c r="AP9" s="75"/>
      <c r="AQ9" s="75"/>
      <c r="AR9" s="75"/>
      <c r="AS9" s="75"/>
      <c r="AT9" s="75" t="s">
        <v>17</v>
      </c>
      <c r="AU9" s="75"/>
      <c r="AV9" s="75"/>
      <c r="AW9" s="75"/>
      <c r="AX9" s="75"/>
      <c r="AY9" s="75"/>
      <c r="AZ9" s="75"/>
      <c r="BA9" s="75"/>
      <c r="BB9" s="75" t="s">
        <v>18</v>
      </c>
      <c r="BC9" s="75"/>
      <c r="BD9" s="75"/>
      <c r="BE9" s="75"/>
      <c r="BF9" s="75"/>
      <c r="BG9" s="75"/>
      <c r="BH9" s="75"/>
      <c r="BI9" s="75"/>
      <c r="BJ9" s="3"/>
      <c r="BK9" s="3"/>
      <c r="BL9" s="67" t="s">
        <v>19</v>
      </c>
      <c r="BM9" s="68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9" t="str">
        <f>データ!M6</f>
        <v>-</v>
      </c>
      <c r="C10" s="69"/>
      <c r="D10" s="69"/>
      <c r="E10" s="69"/>
      <c r="F10" s="69"/>
      <c r="G10" s="69"/>
      <c r="H10" s="69"/>
      <c r="I10" s="69" t="str">
        <f>データ!N6</f>
        <v>該当数値なし</v>
      </c>
      <c r="J10" s="69"/>
      <c r="K10" s="69"/>
      <c r="L10" s="69"/>
      <c r="M10" s="69"/>
      <c r="N10" s="69"/>
      <c r="O10" s="69"/>
      <c r="P10" s="69">
        <f>データ!O6</f>
        <v>10.130000000000001</v>
      </c>
      <c r="Q10" s="69"/>
      <c r="R10" s="69"/>
      <c r="S10" s="69"/>
      <c r="T10" s="69"/>
      <c r="U10" s="69"/>
      <c r="V10" s="69"/>
      <c r="W10" s="69">
        <f>データ!P6</f>
        <v>93.91</v>
      </c>
      <c r="X10" s="69"/>
      <c r="Y10" s="69"/>
      <c r="Z10" s="69"/>
      <c r="AA10" s="69"/>
      <c r="AB10" s="69"/>
      <c r="AC10" s="69"/>
      <c r="AD10" s="70">
        <f>データ!Q6</f>
        <v>2214</v>
      </c>
      <c r="AE10" s="70"/>
      <c r="AF10" s="70"/>
      <c r="AG10" s="70"/>
      <c r="AH10" s="70"/>
      <c r="AI10" s="70"/>
      <c r="AJ10" s="70"/>
      <c r="AK10" s="2"/>
      <c r="AL10" s="70">
        <f>データ!U6</f>
        <v>859</v>
      </c>
      <c r="AM10" s="70"/>
      <c r="AN10" s="70"/>
      <c r="AO10" s="70"/>
      <c r="AP10" s="70"/>
      <c r="AQ10" s="70"/>
      <c r="AR10" s="70"/>
      <c r="AS10" s="70"/>
      <c r="AT10" s="69">
        <f>データ!V6</f>
        <v>0.69</v>
      </c>
      <c r="AU10" s="69"/>
      <c r="AV10" s="69"/>
      <c r="AW10" s="69"/>
      <c r="AX10" s="69"/>
      <c r="AY10" s="69"/>
      <c r="AZ10" s="69"/>
      <c r="BA10" s="69"/>
      <c r="BB10" s="69">
        <f>データ!W6</f>
        <v>1244.93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23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>
      <c r="A14" s="2"/>
      <c r="B14" s="64" t="s">
        <v>24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108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109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44229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宮城県　大郷町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10.130000000000001</v>
      </c>
      <c r="P6" s="32">
        <f t="shared" si="3"/>
        <v>93.91</v>
      </c>
      <c r="Q6" s="32">
        <f t="shared" si="3"/>
        <v>2214</v>
      </c>
      <c r="R6" s="32">
        <f t="shared" si="3"/>
        <v>8483</v>
      </c>
      <c r="S6" s="32">
        <f t="shared" si="3"/>
        <v>82.01</v>
      </c>
      <c r="T6" s="32">
        <f t="shared" si="3"/>
        <v>103.44</v>
      </c>
      <c r="U6" s="32">
        <f t="shared" si="3"/>
        <v>859</v>
      </c>
      <c r="V6" s="32">
        <f t="shared" si="3"/>
        <v>0.69</v>
      </c>
      <c r="W6" s="32">
        <f t="shared" si="3"/>
        <v>1244.93</v>
      </c>
      <c r="X6" s="33">
        <f>IF(X7="",NA(),X7)</f>
        <v>108.35</v>
      </c>
      <c r="Y6" s="33">
        <f t="shared" ref="Y6:AG6" si="4">IF(Y7="",NA(),Y7)</f>
        <v>103.27</v>
      </c>
      <c r="Z6" s="33">
        <f t="shared" si="4"/>
        <v>85.43</v>
      </c>
      <c r="AA6" s="33">
        <f t="shared" si="4"/>
        <v>99.92</v>
      </c>
      <c r="AB6" s="33">
        <f t="shared" si="4"/>
        <v>98.96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91.94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30.81</v>
      </c>
      <c r="BQ6" s="33">
        <f t="shared" ref="BQ6:BY6" si="8">IF(BQ7="",NA(),BQ7)</f>
        <v>40.81</v>
      </c>
      <c r="BR6" s="33">
        <f t="shared" si="8"/>
        <v>39.729999999999997</v>
      </c>
      <c r="BS6" s="33">
        <f t="shared" si="8"/>
        <v>34.86</v>
      </c>
      <c r="BT6" s="33">
        <f t="shared" si="8"/>
        <v>40.24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368.39</v>
      </c>
      <c r="CB6" s="33">
        <f t="shared" ref="CB6:CJ6" si="9">IF(CB7="",NA(),CB7)</f>
        <v>283.25</v>
      </c>
      <c r="CC6" s="33">
        <f t="shared" si="9"/>
        <v>292.56</v>
      </c>
      <c r="CD6" s="33">
        <f t="shared" si="9"/>
        <v>343.98</v>
      </c>
      <c r="CE6" s="33">
        <f t="shared" si="9"/>
        <v>295.29000000000002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57.14</v>
      </c>
      <c r="CM6" s="33">
        <f t="shared" ref="CM6:CU6" si="10">IF(CM7="",NA(),CM7)</f>
        <v>57.86</v>
      </c>
      <c r="CN6" s="33">
        <f t="shared" si="10"/>
        <v>58.93</v>
      </c>
      <c r="CO6" s="33">
        <f t="shared" si="10"/>
        <v>58.93</v>
      </c>
      <c r="CP6" s="33">
        <f t="shared" si="10"/>
        <v>58.93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71.290000000000006</v>
      </c>
      <c r="CX6" s="33">
        <f t="shared" ref="CX6:DF6" si="11">IF(CX7="",NA(),CX7)</f>
        <v>73.099999999999994</v>
      </c>
      <c r="CY6" s="33">
        <f t="shared" si="11"/>
        <v>76.81</v>
      </c>
      <c r="CZ6" s="33">
        <f t="shared" si="11"/>
        <v>78.77</v>
      </c>
      <c r="DA6" s="33">
        <f t="shared" si="11"/>
        <v>76.95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3">
        <f t="shared" si="14"/>
        <v>0.42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44229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10.130000000000001</v>
      </c>
      <c r="P7" s="36">
        <v>93.91</v>
      </c>
      <c r="Q7" s="36">
        <v>2214</v>
      </c>
      <c r="R7" s="36">
        <v>8483</v>
      </c>
      <c r="S7" s="36">
        <v>82.01</v>
      </c>
      <c r="T7" s="36">
        <v>103.44</v>
      </c>
      <c r="U7" s="36">
        <v>859</v>
      </c>
      <c r="V7" s="36">
        <v>0.69</v>
      </c>
      <c r="W7" s="36">
        <v>1244.93</v>
      </c>
      <c r="X7" s="36">
        <v>108.35</v>
      </c>
      <c r="Y7" s="36">
        <v>103.27</v>
      </c>
      <c r="Z7" s="36">
        <v>85.43</v>
      </c>
      <c r="AA7" s="36">
        <v>99.92</v>
      </c>
      <c r="AB7" s="36">
        <v>98.96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91.94</v>
      </c>
      <c r="BF7" s="36">
        <v>0</v>
      </c>
      <c r="BG7" s="36">
        <v>0</v>
      </c>
      <c r="BH7" s="36">
        <v>0</v>
      </c>
      <c r="BI7" s="36">
        <v>0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1081.8</v>
      </c>
      <c r="BO7" s="36">
        <v>1015.77</v>
      </c>
      <c r="BP7" s="36">
        <v>30.81</v>
      </c>
      <c r="BQ7" s="36">
        <v>40.81</v>
      </c>
      <c r="BR7" s="36">
        <v>39.729999999999997</v>
      </c>
      <c r="BS7" s="36">
        <v>34.86</v>
      </c>
      <c r="BT7" s="36">
        <v>40.24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52.19</v>
      </c>
      <c r="BZ7" s="36">
        <v>52.78</v>
      </c>
      <c r="CA7" s="36">
        <v>368.39</v>
      </c>
      <c r="CB7" s="36">
        <v>283.25</v>
      </c>
      <c r="CC7" s="36">
        <v>292.56</v>
      </c>
      <c r="CD7" s="36">
        <v>343.98</v>
      </c>
      <c r="CE7" s="36">
        <v>295.29000000000002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296.14</v>
      </c>
      <c r="CK7" s="36">
        <v>289.81</v>
      </c>
      <c r="CL7" s="36">
        <v>57.14</v>
      </c>
      <c r="CM7" s="36">
        <v>57.86</v>
      </c>
      <c r="CN7" s="36">
        <v>58.93</v>
      </c>
      <c r="CO7" s="36">
        <v>58.93</v>
      </c>
      <c r="CP7" s="36">
        <v>58.93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52.31</v>
      </c>
      <c r="CV7" s="36">
        <v>52.74</v>
      </c>
      <c r="CW7" s="36">
        <v>71.290000000000006</v>
      </c>
      <c r="CX7" s="36">
        <v>73.099999999999994</v>
      </c>
      <c r="CY7" s="36">
        <v>76.81</v>
      </c>
      <c r="CZ7" s="36">
        <v>78.77</v>
      </c>
      <c r="DA7" s="36">
        <v>76.95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0.42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阿部 正臣</cp:lastModifiedBy>
  <cp:lastPrinted>2017-02-15T00:49:22Z</cp:lastPrinted>
  <dcterms:created xsi:type="dcterms:W3CDTF">2017-02-08T03:06:45Z</dcterms:created>
  <dcterms:modified xsi:type="dcterms:W3CDTF">2017-02-21T07:30:46Z</dcterms:modified>
  <cp:category/>
</cp:coreProperties>
</file>