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<sst xmlns="http://schemas.openxmlformats.org/spreadsheetml/2006/main" count="221" uniqueCount="111">
  <si>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</si>
  <si>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</si>
  <si>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</si>
  <si>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</si>
  <si>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</si>
  <si>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</si>
  <si>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</si>
  <si>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</si>
  <si>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</si>
  <si>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</si>
  <si>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</si>
  <si>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</si>
  <si>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</si>
  <si>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</si>
  <si>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</si>
  <si>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</si>
  <si>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</si>
  <si>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</si>
  <si>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</si>
  <si>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</si>
  <si>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</si>
  <si>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</si>
  <si>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</si>
  <si>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</si>
  <si>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</si>
  <si>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</si>
  <si>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</si>
  <si>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</si>
  <si>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</si>
  <si>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</si>
  <si>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</si>
  <si>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</si>
  <si>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</si>
  <si>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</si>
  <si>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</si>
  <si>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</si>
  <si>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</si>
  <si>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</si>
  <si>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</si>
  <si>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</si>
  <si>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</si>
  <si>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</si>
  <si>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</si>
  <si>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</si>
  <si>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</si>
  <si>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</si>
  <si>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</si>
  <si>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</si>
  <si>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</si>
  <si>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</si>
  <si>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</si>
  <si>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</si>
  <si>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</si>
  <si>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</si>
  <si>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</si>
  <si>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</si>
  <si>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</si>
  <si>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</si>
  <si>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</si>
  <si>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</si>
  <si>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</si>
  <si>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</si>
  <si>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</si>
  <si>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</si>
  <si>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</si>
  <si>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</si>
  <si>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</si>
  <si>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</si>
  <si>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</si>
  <si>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</si>
  <si>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</si>
  <si>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</si>
  <si>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</si>
  <si>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</si>
  <si>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</si>
  <si>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</si>
  <si>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</si>
  <si>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</si>
  <si>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</si>
  <si>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</si>
  <si>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</si>
  <si>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</si>
  <si>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</si>
  <si>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</si>
  <si>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</si>
  <si>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</si>
  <si>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</si>
  <si>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</si>
  <si>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</si>
  <si>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</si>
  <si>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</si>
  <si>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</si>
  <si>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</si>
  <si>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</si>
  <si>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</si>
  <si>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</si>
  <si>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丸森町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</si>
  <si>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</si>
  <si>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</si>
  <si>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</si>
  <si>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</si>
  <si>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</si>
  <si>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</si>
  <si>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</si>
  <si>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</si>
  <si>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</si>
  <si>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</si>
  <si>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</si>
  <si>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①収益的収支比率・・・前年度に比べ24ポイント上昇し98%となり、概ね収支バランスが取れている。
④企業債残高対事業規模比率・・・毎年、類似団体平均より低くなっている。
⑤経費回収率・・・使用料が汚水処理費を上回り、類似団体平均より高く、かつ、100%に達した。
⑥汚水処理原価・・・前年度に比べ117円減少し、また、類似団体平均より113円安くなった。
⑦施設利用率・・・例年、類似団体平均と同程度となっており、前年度に比べ2ポイント上昇した。
⑧水洗化率・・・毎年、類似団体平均より10ポイント以上高くなっている。
　経営の健全性・効率性ともに概ね良好と言えるが、次年度以降もその状態を継続できるよう収支バランスを注視する必要がある。</t>
    <rPh sb="1" eb="4">
      <t>シュウエキテキ</t>
    </rPh>
    <rPh sb="4" eb="6">
      <t>シュウシ</t>
    </rPh>
    <rPh sb="6" eb="8">
      <t>ヒリツ</t>
    </rPh>
    <rPh sb="11" eb="14">
      <t>ゼンネンド</t>
    </rPh>
    <rPh sb="15" eb="16">
      <t>クラ</t>
    </rPh>
    <rPh sb="23" eb="25">
      <t>ジョウショウ</t>
    </rPh>
    <rPh sb="33" eb="34">
      <t>オオム</t>
    </rPh>
    <rPh sb="35" eb="37">
      <t>シュウシ</t>
    </rPh>
    <rPh sb="42" eb="43">
      <t>ト</t>
    </rPh>
    <rPh sb="50" eb="52">
      <t>キギョウ</t>
    </rPh>
    <rPh sb="52" eb="53">
      <t>サイ</t>
    </rPh>
    <rPh sb="53" eb="55">
      <t>ザンダカ</t>
    </rPh>
    <rPh sb="55" eb="56">
      <t>タイ</t>
    </rPh>
    <rPh sb="56" eb="58">
      <t>ジギョウ</t>
    </rPh>
    <rPh sb="58" eb="60">
      <t>キボ</t>
    </rPh>
    <rPh sb="60" eb="62">
      <t>ヒリツ</t>
    </rPh>
    <rPh sb="65" eb="67">
      <t>マイトシ</t>
    </rPh>
    <rPh sb="68" eb="70">
      <t>ルイジ</t>
    </rPh>
    <rPh sb="70" eb="72">
      <t>ダンタイ</t>
    </rPh>
    <rPh sb="72" eb="74">
      <t>ヘイキン</t>
    </rPh>
    <rPh sb="76" eb="77">
      <t>ヒク</t>
    </rPh>
    <rPh sb="86" eb="88">
      <t>ケイヒ</t>
    </rPh>
    <rPh sb="88" eb="90">
      <t>カイシュウ</t>
    </rPh>
    <rPh sb="90" eb="91">
      <t>リツ</t>
    </rPh>
    <rPh sb="94" eb="97">
      <t>シヨウリョウ</t>
    </rPh>
    <rPh sb="98" eb="100">
      <t>オスイ</t>
    </rPh>
    <rPh sb="100" eb="102">
      <t>ショリ</t>
    </rPh>
    <rPh sb="102" eb="103">
      <t>ヒ</t>
    </rPh>
    <rPh sb="104" eb="106">
      <t>ウワマワ</t>
    </rPh>
    <rPh sb="108" eb="110">
      <t>ルイジ</t>
    </rPh>
    <rPh sb="110" eb="112">
      <t>ダンタイ</t>
    </rPh>
    <rPh sb="112" eb="114">
      <t>ヘイキン</t>
    </rPh>
    <rPh sb="116" eb="117">
      <t>タカ</t>
    </rPh>
    <rPh sb="127" eb="128">
      <t>タッ</t>
    </rPh>
    <rPh sb="133" eb="135">
      <t>オスイ</t>
    </rPh>
    <rPh sb="135" eb="137">
      <t>ショリ</t>
    </rPh>
    <rPh sb="137" eb="139">
      <t>ゲンカ</t>
    </rPh>
    <rPh sb="142" eb="143">
      <t>マエ</t>
    </rPh>
    <rPh sb="143" eb="145">
      <t>ネンド</t>
    </rPh>
    <rPh sb="146" eb="147">
      <t>クラ</t>
    </rPh>
    <rPh sb="151" eb="152">
      <t>エン</t>
    </rPh>
    <rPh sb="152" eb="154">
      <t>ゲンショウ</t>
    </rPh>
    <rPh sb="159" eb="161">
      <t>ルイジ</t>
    </rPh>
    <rPh sb="161" eb="163">
      <t>ダンタイ</t>
    </rPh>
    <rPh sb="163" eb="165">
      <t>ヘイキン</t>
    </rPh>
    <rPh sb="170" eb="171">
      <t>エン</t>
    </rPh>
    <rPh sb="171" eb="172">
      <t>ヤス</t>
    </rPh>
    <rPh sb="179" eb="181">
      <t>シセツ</t>
    </rPh>
    <rPh sb="181" eb="183">
      <t>リヨウ</t>
    </rPh>
    <rPh sb="183" eb="184">
      <t>リツ</t>
    </rPh>
    <rPh sb="187" eb="189">
      <t>レイネン</t>
    </rPh>
    <rPh sb="190" eb="192">
      <t>ルイジ</t>
    </rPh>
    <rPh sb="192" eb="194">
      <t>ダンタイ</t>
    </rPh>
    <rPh sb="194" eb="196">
      <t>ヘイキン</t>
    </rPh>
    <rPh sb="197" eb="200">
      <t>ドウテイド</t>
    </rPh>
    <rPh sb="207" eb="210">
      <t>ゼンネンド</t>
    </rPh>
    <rPh sb="211" eb="212">
      <t>クラ</t>
    </rPh>
    <rPh sb="218" eb="220">
      <t>ジョウショウ</t>
    </rPh>
    <rPh sb="225" eb="228">
      <t>スイセンカ</t>
    </rPh>
    <rPh sb="228" eb="229">
      <t>リツ</t>
    </rPh>
    <rPh sb="232" eb="234">
      <t>マイトシ</t>
    </rPh>
    <rPh sb="235" eb="237">
      <t>ルイジ</t>
    </rPh>
    <rPh sb="237" eb="239">
      <t>ダンタイ</t>
    </rPh>
    <rPh sb="239" eb="241">
      <t>ヘイキン</t>
    </rPh>
    <rPh sb="249" eb="251">
      <t>イジョウ</t>
    </rPh>
    <rPh sb="251" eb="252">
      <t>タカ</t>
    </rPh>
    <rPh sb="263" eb="265">
      <t>ケイエイ</t>
    </rPh>
    <rPh sb="266" eb="269">
      <t>ケンゼンセイ</t>
    </rPh>
    <rPh sb="270" eb="273">
      <t>コウリツセイ</t>
    </rPh>
    <rPh sb="276" eb="277">
      <t>オオム</t>
    </rPh>
    <rPh sb="278" eb="280">
      <t>リョウコウ</t>
    </rPh>
    <rPh sb="281" eb="282">
      <t>イ</t>
    </rPh>
    <rPh sb="286" eb="289">
      <t>ジネンド</t>
    </rPh>
    <rPh sb="289" eb="291">
      <t>イコウ</t>
    </rPh>
    <rPh sb="294" eb="296">
      <t>ジョウタイ</t>
    </rPh>
    <rPh sb="297" eb="299">
      <t>ケイゾク</t>
    </rPh>
    <rPh sb="304" eb="306">
      <t>シュウシ</t>
    </rPh>
    <rPh sb="311" eb="313">
      <t>チュウシ</t>
    </rPh>
    <rPh sb="315" eb="317">
      <t>ヒツヨウ</t>
    </rPh>
    <phoneticPr fontId="4"/>
  </si>
  <si>
    <t>③管渠改善率・・・平成27年度は、改善する管渠がなかった。
　本町の汚水処理場は3箇所あり、平成27年度と28年度に3施設の機能診断を行った。これを受けて今後、農業集落排水の最適整備構想を策定し、その中で公共下水道への接続についても比較検討を行う。</t>
    <rPh sb="1" eb="3">
      <t>カンキョ</t>
    </rPh>
    <rPh sb="3" eb="5">
      <t>カイゼン</t>
    </rPh>
    <rPh sb="5" eb="6">
      <t>リツ</t>
    </rPh>
    <rPh sb="9" eb="11">
      <t>ヘイセイ</t>
    </rPh>
    <rPh sb="13" eb="15">
      <t>ネンド</t>
    </rPh>
    <rPh sb="17" eb="19">
      <t>カイゼン</t>
    </rPh>
    <rPh sb="21" eb="23">
      <t>カンキョ</t>
    </rPh>
    <rPh sb="32" eb="33">
      <t>ホン</t>
    </rPh>
    <rPh sb="33" eb="34">
      <t>マチ</t>
    </rPh>
    <rPh sb="35" eb="37">
      <t>オスイ</t>
    </rPh>
    <rPh sb="37" eb="40">
      <t>ショリジョウ</t>
    </rPh>
    <rPh sb="42" eb="44">
      <t>カショ</t>
    </rPh>
    <rPh sb="47" eb="49">
      <t>ヘイセイ</t>
    </rPh>
    <rPh sb="51" eb="53">
      <t>ネンド</t>
    </rPh>
    <rPh sb="56" eb="58">
      <t>ネンド</t>
    </rPh>
    <rPh sb="60" eb="62">
      <t>シセツ</t>
    </rPh>
    <rPh sb="63" eb="65">
      <t>キノウ</t>
    </rPh>
    <rPh sb="65" eb="67">
      <t>シンダン</t>
    </rPh>
    <rPh sb="68" eb="69">
      <t>オコナ</t>
    </rPh>
    <rPh sb="75" eb="76">
      <t>ウ</t>
    </rPh>
    <rPh sb="78" eb="80">
      <t>コンゴ</t>
    </rPh>
    <rPh sb="81" eb="83">
      <t>ノウギョウ</t>
    </rPh>
    <rPh sb="83" eb="85">
      <t>シュウラク</t>
    </rPh>
    <rPh sb="85" eb="87">
      <t>ハイスイ</t>
    </rPh>
    <rPh sb="92" eb="94">
      <t>コウソウ</t>
    </rPh>
    <rPh sb="95" eb="97">
      <t>サクテイ</t>
    </rPh>
    <rPh sb="101" eb="102">
      <t>ナカ</t>
    </rPh>
    <rPh sb="103" eb="105">
      <t>コウキョウ</t>
    </rPh>
    <rPh sb="105" eb="108">
      <t>ゲスイドウ</t>
    </rPh>
    <rPh sb="110" eb="112">
      <t>セツゾク</t>
    </rPh>
    <rPh sb="117" eb="119">
      <t>ヒカク</t>
    </rPh>
    <rPh sb="119" eb="121">
      <t>ケントウ</t>
    </rPh>
    <rPh sb="122" eb="123">
      <t>オコナ</t>
    </rPh>
    <phoneticPr fontId="4"/>
  </si>
  <si>
    <t>　全体として類似団体平均より健全で効率の良い経営であると考える。今後も安定した経営をするため、未納額の減少や未接続者への接続を図り、収益を確保するとともに、維持管理費と施設の計画的な更新による建設費用の削減に努める必要がある。
　また、今後の高齢化と人口減少を見据え、使用料収入を確保するため、料金の改定についても検討を行っていく。</t>
    <rPh sb="1" eb="3">
      <t>ゼンタイ</t>
    </rPh>
    <rPh sb="6" eb="8">
      <t>ルイジ</t>
    </rPh>
    <rPh sb="8" eb="10">
      <t>ダンタイ</t>
    </rPh>
    <rPh sb="10" eb="12">
      <t>ヘイキン</t>
    </rPh>
    <rPh sb="14" eb="16">
      <t>ケンゼン</t>
    </rPh>
    <rPh sb="22" eb="24">
      <t>ケイエイ</t>
    </rPh>
    <rPh sb="28" eb="29">
      <t>カンガ</t>
    </rPh>
    <rPh sb="32" eb="34">
      <t>コンゴ</t>
    </rPh>
    <rPh sb="35" eb="37">
      <t>アンテイ</t>
    </rPh>
    <rPh sb="39" eb="41">
      <t>ケイエイ</t>
    </rPh>
    <rPh sb="47" eb="50">
      <t>ミノウガク</t>
    </rPh>
    <rPh sb="51" eb="53">
      <t>ゲンショウ</t>
    </rPh>
    <rPh sb="54" eb="57">
      <t>ミセツゾク</t>
    </rPh>
    <rPh sb="57" eb="58">
      <t>シャ</t>
    </rPh>
    <rPh sb="60" eb="62">
      <t>セツゾク</t>
    </rPh>
    <rPh sb="63" eb="64">
      <t>ハカ</t>
    </rPh>
    <rPh sb="66" eb="68">
      <t>シュウエキ</t>
    </rPh>
    <rPh sb="69" eb="71">
      <t>カクホ</t>
    </rPh>
    <rPh sb="78" eb="80">
      <t>イジ</t>
    </rPh>
    <rPh sb="80" eb="83">
      <t>カンリヒ</t>
    </rPh>
    <rPh sb="84" eb="86">
      <t>シセツ</t>
    </rPh>
    <rPh sb="87" eb="90">
      <t>ケイカクテキ</t>
    </rPh>
    <rPh sb="96" eb="98">
      <t>ケンセツ</t>
    </rPh>
    <rPh sb="98" eb="100">
      <t>ヒヨウ</t>
    </rPh>
    <rPh sb="101" eb="103">
      <t>サクゲン</t>
    </rPh>
    <rPh sb="104" eb="105">
      <t>ツト</t>
    </rPh>
    <rPh sb="107" eb="109">
      <t>ヒツヨウ</t>
    </rPh>
    <rPh sb="118" eb="120">
      <t>コンゴ</t>
    </rPh>
    <rPh sb="121" eb="124">
      <t>コウレイカ</t>
    </rPh>
    <rPh sb="125" eb="127">
      <t>ジンコウ</t>
    </rPh>
    <rPh sb="127" eb="129">
      <t>ゲンショウ</t>
    </rPh>
    <rPh sb="130" eb="132">
      <t>ミス</t>
    </rPh>
    <rPh sb="134" eb="137">
      <t>シヨウリョウ</t>
    </rPh>
    <rPh sb="137" eb="139">
      <t>シュウニュウ</t>
    </rPh>
    <rPh sb="140" eb="142">
      <t>カクホ</t>
    </rPh>
    <rPh sb="147" eb="149">
      <t>リョウキン</t>
    </rPh>
    <rPh sb="150" eb="152">
      <t>カイテイ</t>
    </rPh>
    <rPh sb="157" eb="159">
      <t>ケントウ</t>
    </rPh>
    <rPh sb="160" eb="1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</si>
</sst>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0.21</c:v>
                </c:pt>
                <c:pt idx="2">
                  <c:v>2.33</c:v>
                </c:pt>
                <c:pt idx="3" formatCode="#,##0.00;&quot;△&quot;#,##0.00">
                  <c:v>0</c:v>
                </c:pt>
                <c:pt idx="4" formatCode="#,##0.00;&quot;△&quot;#,##0.00">
                  <c:v>0</c:v>
                </c:pt>
              </c:numCache>
            </c:numRef>
          </c:val>
        </c:ser>
        <c:dLbls>
          <c:showLegendKey val="0"/>
          <c:showVal val="0"/>
          <c:showCatName val="0"/>
          <c:showSerName val="0"/>
          <c:showPercent val="0"/>
          <c:showBubbleSize val="0"/>
        </c:dLbls>
        <c:gapWidth val="150"/>
        <c:axId val="189362176"/>
        <c:axId val="1893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89362176"/>
        <c:axId val="189364096"/>
      </c:lineChart>
      <c:dateAx>
        <c:axId val="189362176"/>
        <c:scaling>
          <c:orientation val="minMax"/>
        </c:scaling>
        <c:delete val="1"/>
        <c:axPos val="b"/>
        <c:numFmt formatCode="ge" sourceLinked="1"/>
        <c:majorTickMark val="none"/>
        <c:minorTickMark val="none"/>
        <c:tickLblPos val="none"/>
        <c:crossAx val="189364096"/>
        <c:crosses val="autoZero"/>
        <c:auto val="1"/>
        <c:lblOffset val="100"/>
        <c:baseTimeUnit val="years"/>
      </c:dateAx>
      <c:valAx>
        <c:axId val="1893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57.98</c:v>
                </c:pt>
                <c:pt idx="1">
                  <c:v>57.98</c:v>
                </c:pt>
                <c:pt idx="2">
                  <c:v>57.98</c:v>
                </c:pt>
                <c:pt idx="3">
                  <c:v>53.11</c:v>
                </c:pt>
                <c:pt idx="4">
                  <c:v>55.15</c:v>
                </c:pt>
              </c:numCache>
            </c:numRef>
          </c:val>
        </c:ser>
        <c:dLbls>
          <c:showLegendKey val="0"/>
          <c:showVal val="0"/>
          <c:showCatName val="0"/>
          <c:showSerName val="0"/>
          <c:showPercent val="0"/>
          <c:showBubbleSize val="0"/>
        </c:dLbls>
        <c:gapWidth val="150"/>
        <c:axId val="190099840"/>
        <c:axId val="1901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90099840"/>
        <c:axId val="190101760"/>
      </c:lineChart>
      <c:dateAx>
        <c:axId val="190099840"/>
        <c:scaling>
          <c:orientation val="minMax"/>
        </c:scaling>
        <c:delete val="1"/>
        <c:axPos val="b"/>
        <c:numFmt formatCode="ge" sourceLinked="1"/>
        <c:majorTickMark val="none"/>
        <c:minorTickMark val="none"/>
        <c:tickLblPos val="none"/>
        <c:crossAx val="190101760"/>
        <c:crosses val="autoZero"/>
        <c:auto val="1"/>
        <c:lblOffset val="100"/>
        <c:baseTimeUnit val="years"/>
      </c:dateAx>
      <c:valAx>
        <c:axId val="1901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96.11</c:v>
                </c:pt>
                <c:pt idx="1">
                  <c:v>96.06</c:v>
                </c:pt>
                <c:pt idx="2">
                  <c:v>95.86</c:v>
                </c:pt>
                <c:pt idx="3">
                  <c:v>95.88</c:v>
                </c:pt>
                <c:pt idx="4">
                  <c:v>95.18</c:v>
                </c:pt>
              </c:numCache>
            </c:numRef>
          </c:val>
        </c:ser>
        <c:dLbls>
          <c:showLegendKey val="0"/>
          <c:showVal val="0"/>
          <c:showCatName val="0"/>
          <c:showSerName val="0"/>
          <c:showPercent val="0"/>
          <c:showBubbleSize val="0"/>
        </c:dLbls>
        <c:gapWidth val="150"/>
        <c:axId val="190201856"/>
        <c:axId val="1902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90201856"/>
        <c:axId val="190203776"/>
      </c:lineChart>
      <c:dateAx>
        <c:axId val="190201856"/>
        <c:scaling>
          <c:orientation val="minMax"/>
        </c:scaling>
        <c:delete val="1"/>
        <c:axPos val="b"/>
        <c:numFmt formatCode="ge" sourceLinked="1"/>
        <c:majorTickMark val="none"/>
        <c:minorTickMark val="none"/>
        <c:tickLblPos val="none"/>
        <c:crossAx val="190203776"/>
        <c:crosses val="autoZero"/>
        <c:auto val="1"/>
        <c:lblOffset val="100"/>
        <c:baseTimeUnit val="years"/>
      </c:dateAx>
      <c:valAx>
        <c:axId val="1902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68.010000000000005</c:v>
                </c:pt>
                <c:pt idx="1">
                  <c:v>92</c:v>
                </c:pt>
                <c:pt idx="2">
                  <c:v>62.72</c:v>
                </c:pt>
                <c:pt idx="3">
                  <c:v>73.56</c:v>
                </c:pt>
                <c:pt idx="4">
                  <c:v>98.07</c:v>
                </c:pt>
              </c:numCache>
            </c:numRef>
          </c:val>
        </c:ser>
        <c:dLbls>
          <c:showLegendKey val="0"/>
          <c:showVal val="0"/>
          <c:showCatName val="0"/>
          <c:showSerName val="0"/>
          <c:showPercent val="0"/>
          <c:showBubbleSize val="0"/>
        </c:dLbls>
        <c:gapWidth val="150"/>
        <c:axId val="189390208"/>
        <c:axId val="1893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390208"/>
        <c:axId val="189392384"/>
      </c:lineChart>
      <c:dateAx>
        <c:axId val="189390208"/>
        <c:scaling>
          <c:orientation val="minMax"/>
        </c:scaling>
        <c:delete val="1"/>
        <c:axPos val="b"/>
        <c:numFmt formatCode="ge" sourceLinked="1"/>
        <c:majorTickMark val="none"/>
        <c:minorTickMark val="none"/>
        <c:tickLblPos val="none"/>
        <c:crossAx val="189392384"/>
        <c:crosses val="autoZero"/>
        <c:auto val="1"/>
        <c:lblOffset val="100"/>
        <c:baseTimeUnit val="years"/>
      </c:dateAx>
      <c:valAx>
        <c:axId val="1893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950976"/>
        <c:axId val="1899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50976"/>
        <c:axId val="189961344"/>
      </c:lineChart>
      <c:dateAx>
        <c:axId val="189950976"/>
        <c:scaling>
          <c:orientation val="minMax"/>
        </c:scaling>
        <c:delete val="1"/>
        <c:axPos val="b"/>
        <c:numFmt formatCode="ge" sourceLinked="1"/>
        <c:majorTickMark val="none"/>
        <c:minorTickMark val="none"/>
        <c:tickLblPos val="none"/>
        <c:crossAx val="189961344"/>
        <c:crosses val="autoZero"/>
        <c:auto val="1"/>
        <c:lblOffset val="100"/>
        <c:baseTimeUnit val="years"/>
      </c:dateAx>
      <c:valAx>
        <c:axId val="1899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971072"/>
        <c:axId val="1897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71072"/>
        <c:axId val="189747968"/>
      </c:lineChart>
      <c:dateAx>
        <c:axId val="189971072"/>
        <c:scaling>
          <c:orientation val="minMax"/>
        </c:scaling>
        <c:delete val="1"/>
        <c:axPos val="b"/>
        <c:numFmt formatCode="ge" sourceLinked="1"/>
        <c:majorTickMark val="none"/>
        <c:minorTickMark val="none"/>
        <c:tickLblPos val="none"/>
        <c:crossAx val="189747968"/>
        <c:crosses val="autoZero"/>
        <c:auto val="1"/>
        <c:lblOffset val="100"/>
        <c:baseTimeUnit val="years"/>
      </c:dateAx>
      <c:valAx>
        <c:axId val="1897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769984"/>
        <c:axId val="1897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769984"/>
        <c:axId val="189776256"/>
      </c:lineChart>
      <c:dateAx>
        <c:axId val="189769984"/>
        <c:scaling>
          <c:orientation val="minMax"/>
        </c:scaling>
        <c:delete val="1"/>
        <c:axPos val="b"/>
        <c:numFmt formatCode="ge" sourceLinked="1"/>
        <c:majorTickMark val="none"/>
        <c:minorTickMark val="none"/>
        <c:tickLblPos val="none"/>
        <c:crossAx val="189776256"/>
        <c:crosses val="autoZero"/>
        <c:auto val="1"/>
        <c:lblOffset val="100"/>
        <c:baseTimeUnit val="years"/>
      </c:dateAx>
      <c:valAx>
        <c:axId val="1897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818752"/>
        <c:axId val="1898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818752"/>
        <c:axId val="189825024"/>
      </c:lineChart>
      <c:dateAx>
        <c:axId val="189818752"/>
        <c:scaling>
          <c:orientation val="minMax"/>
        </c:scaling>
        <c:delete val="1"/>
        <c:axPos val="b"/>
        <c:numFmt formatCode="ge" sourceLinked="1"/>
        <c:majorTickMark val="none"/>
        <c:minorTickMark val="none"/>
        <c:tickLblPos val="none"/>
        <c:crossAx val="189825024"/>
        <c:crosses val="autoZero"/>
        <c:auto val="1"/>
        <c:lblOffset val="100"/>
        <c:baseTimeUnit val="years"/>
      </c:dateAx>
      <c:valAx>
        <c:axId val="1898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315.33999999999997</c:v>
                </c:pt>
                <c:pt idx="1">
                  <c:v>273.22000000000003</c:v>
                </c:pt>
                <c:pt idx="2">
                  <c:v>53.73</c:v>
                </c:pt>
                <c:pt idx="3">
                  <c:v>184.11</c:v>
                </c:pt>
                <c:pt idx="4">
                  <c:v>134.15</c:v>
                </c:pt>
              </c:numCache>
            </c:numRef>
          </c:val>
        </c:ser>
        <c:dLbls>
          <c:showLegendKey val="0"/>
          <c:showVal val="0"/>
          <c:showCatName val="0"/>
          <c:showSerName val="0"/>
          <c:showPercent val="0"/>
          <c:showBubbleSize val="0"/>
        </c:dLbls>
        <c:gapWidth val="150"/>
        <c:axId val="189855232"/>
        <c:axId val="1898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89855232"/>
        <c:axId val="189857152"/>
      </c:lineChart>
      <c:dateAx>
        <c:axId val="189855232"/>
        <c:scaling>
          <c:orientation val="minMax"/>
        </c:scaling>
        <c:delete val="1"/>
        <c:axPos val="b"/>
        <c:numFmt formatCode="ge" sourceLinked="1"/>
        <c:majorTickMark val="none"/>
        <c:minorTickMark val="none"/>
        <c:tickLblPos val="none"/>
        <c:crossAx val="189857152"/>
        <c:crosses val="autoZero"/>
        <c:auto val="1"/>
        <c:lblOffset val="100"/>
        <c:baseTimeUnit val="years"/>
      </c:dateAx>
      <c:valAx>
        <c:axId val="1898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82.04</c:v>
                </c:pt>
                <c:pt idx="1">
                  <c:v>84.62</c:v>
                </c:pt>
                <c:pt idx="2">
                  <c:v>37.840000000000003</c:v>
                </c:pt>
                <c:pt idx="3">
                  <c:v>60.55</c:v>
                </c:pt>
                <c:pt idx="4">
                  <c:v>100.17</c:v>
                </c:pt>
              </c:numCache>
            </c:numRef>
          </c:val>
        </c:ser>
        <c:dLbls>
          <c:showLegendKey val="0"/>
          <c:showVal val="0"/>
          <c:showCatName val="0"/>
          <c:showSerName val="0"/>
          <c:showPercent val="0"/>
          <c:showBubbleSize val="0"/>
        </c:dLbls>
        <c:gapWidth val="150"/>
        <c:axId val="189899904"/>
        <c:axId val="1899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89899904"/>
        <c:axId val="189901824"/>
      </c:lineChart>
      <c:dateAx>
        <c:axId val="189899904"/>
        <c:scaling>
          <c:orientation val="minMax"/>
        </c:scaling>
        <c:delete val="1"/>
        <c:axPos val="b"/>
        <c:numFmt formatCode="ge" sourceLinked="1"/>
        <c:majorTickMark val="none"/>
        <c:minorTickMark val="none"/>
        <c:tickLblPos val="none"/>
        <c:crossAx val="189901824"/>
        <c:crosses val="autoZero"/>
        <c:auto val="1"/>
        <c:lblOffset val="100"/>
        <c:baseTimeUnit val="years"/>
      </c:dateAx>
      <c:valAx>
        <c:axId val="1899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213.1</c:v>
                </c:pt>
                <c:pt idx="1">
                  <c:v>212.29</c:v>
                </c:pt>
                <c:pt idx="2">
                  <c:v>474.18</c:v>
                </c:pt>
                <c:pt idx="3">
                  <c:v>300.38</c:v>
                </c:pt>
                <c:pt idx="4">
                  <c:v>182.67</c:v>
                </c:pt>
              </c:numCache>
            </c:numRef>
          </c:val>
        </c:ser>
        <c:dLbls>
          <c:showLegendKey val="0"/>
          <c:showVal val="0"/>
          <c:showCatName val="0"/>
          <c:showSerName val="0"/>
          <c:showPercent val="0"/>
          <c:showBubbleSize val="0"/>
        </c:dLbls>
        <c:gapWidth val="150"/>
        <c:axId val="190071552"/>
        <c:axId val="1900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90071552"/>
        <c:axId val="190073472"/>
      </c:lineChart>
      <c:dateAx>
        <c:axId val="190071552"/>
        <c:scaling>
          <c:orientation val="minMax"/>
        </c:scaling>
        <c:delete val="1"/>
        <c:axPos val="b"/>
        <c:numFmt formatCode="ge" sourceLinked="1"/>
        <c:majorTickMark val="none"/>
        <c:minorTickMark val="none"/>
        <c:tickLblPos val="none"/>
        <c:crossAx val="190073472"/>
        <c:crosses val="autoZero"/>
        <c:auto val="1"/>
        <c:lblOffset val="100"/>
        <c:baseTimeUnit val="years"/>
      </c:dateAx>
      <c:valAx>
        <c:axId val="1900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丸森町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14496</v>
      </c>
      <c r="AM8" s="47"/>
      <c r="AN8" s="47"/>
      <c r="AO8" s="47"/>
      <c r="AP8" s="47"/>
      <c r="AQ8" s="47"/>
      <c r="AR8" s="47"/>
      <c r="AS8" s="47"/>
      <c r="AT8" s="43">
        <f>データ!S6</f>
        <v>273.3</v>
      </c>
      <c r="AU8" s="43"/>
      <c r="AV8" s="43"/>
      <c r="AW8" s="43"/>
      <c r="AX8" s="43"/>
      <c r="AY8" s="43"/>
      <c r="AZ8" s="43"/>
      <c r="BA8" s="43"/>
      <c r="BB8" s="43">
        <f>データ!T6</f>
        <v>53.04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13.1</v>
      </c>
      <c r="Q10" s="43"/>
      <c r="R10" s="43"/>
      <c r="S10" s="43"/>
      <c r="T10" s="43"/>
      <c r="U10" s="43"/>
      <c r="V10" s="43"/>
      <c r="W10" s="43">
        <f>データ!P6</f>
        <v>92.49</v>
      </c>
      <c r="X10" s="43"/>
      <c r="Y10" s="43"/>
      <c r="Z10" s="43"/>
      <c r="AA10" s="43"/>
      <c r="AB10" s="43"/>
      <c r="AC10" s="43"/>
      <c r="AD10" s="47">
        <f>データ!Q6</f>
        <v>3410</v>
      </c>
      <c r="AE10" s="47"/>
      <c r="AF10" s="47"/>
      <c r="AG10" s="47"/>
      <c r="AH10" s="47"/>
      <c r="AI10" s="47"/>
      <c r="AJ10" s="47"/>
      <c r="AK10" s="2"/>
      <c r="AL10" s="47">
        <f>データ!U6</f>
        <v>1888</v>
      </c>
      <c r="AM10" s="47"/>
      <c r="AN10" s="47"/>
      <c r="AO10" s="47"/>
      <c r="AP10" s="47"/>
      <c r="AQ10" s="47"/>
      <c r="AR10" s="47"/>
      <c r="AS10" s="47"/>
      <c r="AT10" s="43">
        <f>データ!V6</f>
        <v>1.0900000000000001</v>
      </c>
      <c r="AU10" s="43"/>
      <c r="AV10" s="43"/>
      <c r="AW10" s="43"/>
      <c r="AX10" s="43"/>
      <c r="AY10" s="43"/>
      <c r="AZ10" s="43"/>
      <c r="BA10" s="43"/>
      <c r="BB10" s="43">
        <f>データ!W6</f>
        <v>1732.11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43419</v>
      </c>
      <c r="D6" s="31">
        <f t="shared" si="3"/>
        <v>47</v>
      </c>
      <c r="E6" s="31">
        <f t="shared" si="3"/>
        <v>17</v>
      </c>
      <c r="F6" s="31">
        <f t="shared" si="3"/>
        <v>5</v>
      </c>
      <c r="G6" s="31">
        <f t="shared" si="3"/>
        <v>0</v>
      </c>
      <c r="H6" s="31" t="str">
        <f t="shared" si="3"/>
        <v>宮城県　丸森町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13.1</v>
      </c>
      <c r="P6" s="32">
        <f t="shared" si="3"/>
        <v>92.49</v>
      </c>
      <c r="Q6" s="32">
        <f t="shared" si="3"/>
        <v>3410</v>
      </c>
      <c r="R6" s="32">
        <f t="shared" si="3"/>
        <v>14496</v>
      </c>
      <c r="S6" s="32">
        <f t="shared" si="3"/>
        <v>273.3</v>
      </c>
      <c r="T6" s="32">
        <f t="shared" si="3"/>
        <v>53.04</v>
      </c>
      <c r="U6" s="32">
        <f t="shared" si="3"/>
        <v>1888</v>
      </c>
      <c r="V6" s="32">
        <f t="shared" si="3"/>
        <v>1.0900000000000001</v>
      </c>
      <c r="W6" s="32">
        <f t="shared" si="3"/>
        <v>1732.11</v>
      </c>
      <c r="X6" s="33">
        <f>IF(X7="",NA(),X7)</f>
        <v>68.010000000000005</v>
      </c>
      <c r="Y6" s="33">
        <f t="shared" ref="Y6:AG6" si="4">IF(Y7="",NA(),Y7)</f>
        <v>92</v>
      </c>
      <c r="Z6" s="33">
        <f t="shared" si="4"/>
        <v>62.72</v>
      </c>
      <c r="AA6" s="33">
        <f t="shared" si="4"/>
        <v>73.56</v>
      </c>
      <c r="AB6" s="33">
        <f t="shared" si="4"/>
        <v>98.07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315.33999999999997</v>
      </c>
      <c r="BF6" s="33">
        <f t="shared" ref="BF6:BN6" si="7">IF(BF7="",NA(),BF7)</f>
        <v>273.22000000000003</v>
      </c>
      <c r="BG6" s="33">
        <f t="shared" si="7"/>
        <v>53.73</v>
      </c>
      <c r="BH6" s="33">
        <f t="shared" si="7"/>
        <v>184.11</v>
      </c>
      <c r="BI6" s="33">
        <f t="shared" si="7"/>
        <v>134.15</v>
      </c>
      <c r="BJ6" s="33">
        <f t="shared" si="7"/>
        <v>1239.2</v>
      </c>
      <c r="BK6" s="33">
        <f t="shared" si="7"/>
        <v>1197.82</v>
      </c>
      <c r="BL6" s="33">
        <f t="shared" si="7"/>
        <v>1126.77</v>
      </c>
      <c r="BM6" s="33">
        <f t="shared" si="7"/>
        <v>1044.8</v>
      </c>
      <c r="BN6" s="33">
        <f t="shared" si="7"/>
        <v>1081.8</v>
      </c>
      <c r="BO6" s="32" t="str">
        <f>IF(BO7="","",IF(BO7="-","【-】","【"&amp;SUBSTITUTE(TEXT(BO7,"#,##0.00"),"-","△")&amp;"】"))</f>
        <v>【1,015.77】</v>
      </c>
      <c r="BP6" s="33">
        <f>IF(BP7="",NA(),BP7)</f>
        <v>82.04</v>
      </c>
      <c r="BQ6" s="33">
        <f t="shared" ref="BQ6:BY6" si="8">IF(BQ7="",NA(),BQ7)</f>
        <v>84.62</v>
      </c>
      <c r="BR6" s="33">
        <f t="shared" si="8"/>
        <v>37.840000000000003</v>
      </c>
      <c r="BS6" s="33">
        <f t="shared" si="8"/>
        <v>60.55</v>
      </c>
      <c r="BT6" s="33">
        <f t="shared" si="8"/>
        <v>100.17</v>
      </c>
      <c r="BU6" s="33">
        <f t="shared" si="8"/>
        <v>51.56</v>
      </c>
      <c r="BV6" s="33">
        <f t="shared" si="8"/>
        <v>51.03</v>
      </c>
      <c r="BW6" s="33">
        <f t="shared" si="8"/>
        <v>50.9</v>
      </c>
      <c r="BX6" s="33">
        <f t="shared" si="8"/>
        <v>50.82</v>
      </c>
      <c r="BY6" s="33">
        <f t="shared" si="8"/>
        <v>52.19</v>
      </c>
      <c r="BZ6" s="32" t="str">
        <f>IF(BZ7="","",IF(BZ7="-","【-】","【"&amp;SUBSTITUTE(TEXT(BZ7,"#,##0.00"),"-","△")&amp;"】"))</f>
        <v>【52.78】</v>
      </c>
      <c r="CA6" s="33">
        <f>IF(CA7="",NA(),CA7)</f>
        <v>213.1</v>
      </c>
      <c r="CB6" s="33">
        <f t="shared" ref="CB6:CJ6" si="9">IF(CB7="",NA(),CB7)</f>
        <v>212.29</v>
      </c>
      <c r="CC6" s="33">
        <f t="shared" si="9"/>
        <v>474.18</v>
      </c>
      <c r="CD6" s="33">
        <f t="shared" si="9"/>
        <v>300.38</v>
      </c>
      <c r="CE6" s="33">
        <f t="shared" si="9"/>
        <v>182.67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57.98</v>
      </c>
      <c r="CM6" s="33">
        <f t="shared" ref="CM6:CU6" si="10">IF(CM7="",NA(),CM7)</f>
        <v>57.98</v>
      </c>
      <c r="CN6" s="33">
        <f t="shared" si="10"/>
        <v>57.98</v>
      </c>
      <c r="CO6" s="33">
        <f t="shared" si="10"/>
        <v>53.11</v>
      </c>
      <c r="CP6" s="33">
        <f t="shared" si="10"/>
        <v>55.15</v>
      </c>
      <c r="CQ6" s="33">
        <f t="shared" si="10"/>
        <v>55.2</v>
      </c>
      <c r="CR6" s="33">
        <f t="shared" si="10"/>
        <v>54.74</v>
      </c>
      <c r="CS6" s="33">
        <f t="shared" si="10"/>
        <v>53.78</v>
      </c>
      <c r="CT6" s="33">
        <f t="shared" si="10"/>
        <v>53.24</v>
      </c>
      <c r="CU6" s="33">
        <f t="shared" si="10"/>
        <v>52.31</v>
      </c>
      <c r="CV6" s="32" t="str">
        <f>IF(CV7="","",IF(CV7="-","【-】","【"&amp;SUBSTITUTE(TEXT(CV7,"#,##0.00"),"-","△")&amp;"】"))</f>
        <v>【52.74】</v>
      </c>
      <c r="CW6" s="33">
        <f>IF(CW7="",NA(),CW7)</f>
        <v>96.11</v>
      </c>
      <c r="CX6" s="33">
        <f t="shared" ref="CX6:DF6" si="11">IF(CX7="",NA(),CX7)</f>
        <v>96.06</v>
      </c>
      <c r="CY6" s="33">
        <f t="shared" si="11"/>
        <v>95.86</v>
      </c>
      <c r="CZ6" s="33">
        <f t="shared" si="11"/>
        <v>95.88</v>
      </c>
      <c r="DA6" s="33">
        <f t="shared" si="11"/>
        <v>95.18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0.21</v>
      </c>
      <c r="EF6" s="33">
        <f t="shared" si="14"/>
        <v>2.33</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43419</v>
      </c>
      <c r="D7" s="35">
        <v>47</v>
      </c>
      <c r="E7" s="35">
        <v>17</v>
      </c>
      <c r="F7" s="35">
        <v>5</v>
      </c>
      <c r="G7" s="35">
        <v>0</v>
      </c>
      <c r="H7" s="35" t="s">
        <v>96</v>
      </c>
      <c r="I7" s="35" t="s">
        <v>97</v>
      </c>
      <c r="J7" s="35" t="s">
        <v>98</v>
      </c>
      <c r="K7" s="35" t="s">
        <v>99</v>
      </c>
      <c r="L7" s="35" t="s">
        <v>100</v>
      </c>
      <c r="M7" s="36" t="s">
        <v>101</v>
      </c>
      <c r="N7" s="36" t="s">
        <v>102</v>
      </c>
      <c r="O7" s="36">
        <v>13.1</v>
      </c>
      <c r="P7" s="36">
        <v>92.49</v>
      </c>
      <c r="Q7" s="36">
        <v>3410</v>
      </c>
      <c r="R7" s="36">
        <v>14496</v>
      </c>
      <c r="S7" s="36">
        <v>273.3</v>
      </c>
      <c r="T7" s="36">
        <v>53.04</v>
      </c>
      <c r="U7" s="36">
        <v>1888</v>
      </c>
      <c r="V7" s="36">
        <v>1.0900000000000001</v>
      </c>
      <c r="W7" s="36">
        <v>1732.11</v>
      </c>
      <c r="X7" s="36">
        <v>68.010000000000005</v>
      </c>
      <c r="Y7" s="36">
        <v>92</v>
      </c>
      <c r="Z7" s="36">
        <v>62.72</v>
      </c>
      <c r="AA7" s="36">
        <v>73.56</v>
      </c>
      <c r="AB7" s="36">
        <v>98.07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315.33999999999997</v>
      </c>
      <c r="BF7" s="36">
        <v>273.22000000000003</v>
      </c>
      <c r="BG7" s="36">
        <v>53.73</v>
      </c>
      <c r="BH7" s="36">
        <v>184.11</v>
      </c>
      <c r="BI7" s="36">
        <v>134.15</v>
      </c>
      <c r="BJ7" s="36">
        <v>1239.2</v>
      </c>
      <c r="BK7" s="36">
        <v>1197.82</v>
      </c>
      <c r="BL7" s="36">
        <v>1126.77</v>
      </c>
      <c r="BM7" s="36">
        <v>1044.8</v>
      </c>
      <c r="BN7" s="36">
        <v>1081.8</v>
      </c>
      <c r="BO7" s="36">
        <v>1015.77</v>
      </c>
      <c r="BP7" s="36">
        <v>82.04</v>
      </c>
      <c r="BQ7" s="36">
        <v>84.62</v>
      </c>
      <c r="BR7" s="36">
        <v>37.840000000000003</v>
      </c>
      <c r="BS7" s="36">
        <v>60.55</v>
      </c>
      <c r="BT7" s="36">
        <v>100.17</v>
      </c>
      <c r="BU7" s="36">
        <v>51.56</v>
      </c>
      <c r="BV7" s="36">
        <v>51.03</v>
      </c>
      <c r="BW7" s="36">
        <v>50.9</v>
      </c>
      <c r="BX7" s="36">
        <v>50.82</v>
      </c>
      <c r="BY7" s="36">
        <v>52.19</v>
      </c>
      <c r="BZ7" s="36">
        <v>52.78</v>
      </c>
      <c r="CA7" s="36">
        <v>213.1</v>
      </c>
      <c r="CB7" s="36">
        <v>212.29</v>
      </c>
      <c r="CC7" s="36">
        <v>474.18</v>
      </c>
      <c r="CD7" s="36">
        <v>300.38</v>
      </c>
      <c r="CE7" s="36">
        <v>182.67</v>
      </c>
      <c r="CF7" s="36">
        <v>283.26</v>
      </c>
      <c r="CG7" s="36">
        <v>289.60000000000002</v>
      </c>
      <c r="CH7" s="36">
        <v>293.27</v>
      </c>
      <c r="CI7" s="36">
        <v>300.52</v>
      </c>
      <c r="CJ7" s="36">
        <v>296.14</v>
      </c>
      <c r="CK7" s="36">
        <v>289.81</v>
      </c>
      <c r="CL7" s="36">
        <v>57.98</v>
      </c>
      <c r="CM7" s="36">
        <v>57.98</v>
      </c>
      <c r="CN7" s="36">
        <v>57.98</v>
      </c>
      <c r="CO7" s="36">
        <v>53.11</v>
      </c>
      <c r="CP7" s="36">
        <v>55.15</v>
      </c>
      <c r="CQ7" s="36">
        <v>55.2</v>
      </c>
      <c r="CR7" s="36">
        <v>54.74</v>
      </c>
      <c r="CS7" s="36">
        <v>53.78</v>
      </c>
      <c r="CT7" s="36">
        <v>53.24</v>
      </c>
      <c r="CU7" s="36">
        <v>52.31</v>
      </c>
      <c r="CV7" s="36">
        <v>52.74</v>
      </c>
      <c r="CW7" s="36">
        <v>96.11</v>
      </c>
      <c r="CX7" s="36">
        <v>96.06</v>
      </c>
      <c r="CY7" s="36">
        <v>95.86</v>
      </c>
      <c r="CZ7" s="36">
        <v>95.88</v>
      </c>
      <c r="DA7" s="36">
        <v>95.18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0.21</v>
      </c>
      <c r="EF7" s="36">
        <v>2.33</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dcterms:created xsi:type="dcterms:W3CDTF">2017-02-08T03:06:43Z</dcterms:created>
  <dcterms:modified xsi:type="dcterms:W3CDTF">2017-02-21T07:24:02Z</dcterms:modified>
  <cp:category/>
</cp:coreProperties>
</file>