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0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<sst xmlns="http://schemas.openxmlformats.org/spreadsheetml/2006/main" count="221" uniqueCount="111">
  <si>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</si>
  <si>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</si>
  <si>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</si>
  <si>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</si>
  <si>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</si>
  <si>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</si>
  <si>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</si>
  <si>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</si>
  <si>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</si>
  <si>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</si>
  <si>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</si>
  <si>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</si>
  <si>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</si>
  <si>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</si>
  <si>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</si>
  <si>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</si>
  <si>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</si>
  <si>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</si>
  <si>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</si>
  <si>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</si>
  <si>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</si>
  <si>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</si>
  <si>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</si>
  <si>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</si>
  <si>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</si>
  <si>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</si>
  <si>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</si>
  <si>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</si>
  <si>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</si>
  <si>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</si>
  <si>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</si>
  <si>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</si>
  <si>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</si>
  <si>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</si>
  <si>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</si>
  <si>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</si>
  <si>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</si>
  <si>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</si>
  <si>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</si>
  <si>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</si>
  <si>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</si>
  <si>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</si>
  <si>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</si>
  <si>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</si>
  <si>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</si>
  <si>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</si>
  <si>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</si>
  <si>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</si>
  <si>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</si>
  <si>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</si>
  <si>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</si>
  <si>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</si>
  <si>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</si>
  <si>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</si>
  <si>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</si>
  <si>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</si>
  <si>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</si>
  <si>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</si>
  <si>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</si>
  <si>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</si>
  <si>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</si>
  <si>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</si>
  <si>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</si>
  <si>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</si>
  <si>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</si>
  <si>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</si>
  <si>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</si>
  <si>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</si>
  <si>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</si>
  <si>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</si>
  <si>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</si>
  <si>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</si>
  <si>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</si>
  <si>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</si>
  <si>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</si>
  <si>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</si>
  <si>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</si>
  <si>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</si>
  <si>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</si>
  <si>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</si>
  <si>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</si>
  <si>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</si>
  <si>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</si>
  <si>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</si>
  <si>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</si>
  <si>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</si>
  <si>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</si>
  <si>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</si>
  <si>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</si>
  <si>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</si>
  <si>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</si>
  <si>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</si>
  <si>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</si>
  <si>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</si>
  <si>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</si>
  <si>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</si>
  <si>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</si>
  <si>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</si>
  <si>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</si>
  <si>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</si>
  <si>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</si>
  <si>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</si>
  <si>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</si>
  <si>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</si>
  <si>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</si>
  <si>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</si>
  <si>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</si>
  <si>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</si>
  <si>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が過ぎ、処理場等の設備更新について、修繕工事で対応してきたところですが長寿命化計画策定の予定はなく、今後は処理場の統廃合や処理区域の見直しなど費用対効果について検討してまいりま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19" eb="20">
      <t>トウ</t>
    </rPh>
    <rPh sb="21" eb="23">
      <t>セツビ</t>
    </rPh>
    <rPh sb="23" eb="25">
      <t>コウシン</t>
    </rPh>
    <rPh sb="30" eb="32">
      <t>シュウゼン</t>
    </rPh>
    <rPh sb="32" eb="34">
      <t>コウジ</t>
    </rPh>
    <rPh sb="35" eb="37">
      <t>タイオウ</t>
    </rPh>
    <rPh sb="62" eb="64">
      <t>コンゴ</t>
    </rPh>
    <rPh sb="65" eb="67">
      <t>ショリ</t>
    </rPh>
    <rPh sb="67" eb="68">
      <t>ジョウ</t>
    </rPh>
    <rPh sb="69" eb="72">
      <t>トウハイゴウ</t>
    </rPh>
    <rPh sb="73" eb="75">
      <t>ショリ</t>
    </rPh>
    <rPh sb="75" eb="77">
      <t>クイキ</t>
    </rPh>
    <rPh sb="78" eb="80">
      <t>ミナオ</t>
    </rPh>
    <rPh sb="83" eb="88">
      <t>ヒヨウタイコウカ</t>
    </rPh>
    <rPh sb="92" eb="94">
      <t>ケントウ</t>
    </rPh>
    <rPh sb="104" eb="106">
      <t>カンキョ</t>
    </rPh>
    <rPh sb="115" eb="117">
      <t>タイヨウ</t>
    </rPh>
    <rPh sb="117" eb="119">
      <t>ネンスウ</t>
    </rPh>
    <rPh sb="120" eb="121">
      <t>タッ</t>
    </rPh>
    <rPh sb="123" eb="124">
      <t>モノ</t>
    </rPh>
    <rPh sb="128" eb="130">
      <t>イジ</t>
    </rPh>
    <rPh sb="130" eb="132">
      <t>カンリ</t>
    </rPh>
    <rPh sb="133" eb="134">
      <t>ツト</t>
    </rPh>
    <phoneticPr fontId="4"/>
  </si>
  <si>
    <t>　企業債の元利償還額のピークが過ぎ、年々減少していく見込ですが、資本費平準化債借入額や一般会計繰入金も減少する見込みから、長期的な計画に基づく適正な使用料算定が必要と考えます。
　このため、平成28年度に加美町下水道事業経営戦略を策定しており、事業の実施、進捗管理等を行ってまいります。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rPh sb="95" eb="97">
      <t>ヘイセイ</t>
    </rPh>
    <rPh sb="99" eb="101">
      <t>ネンド</t>
    </rPh>
    <rPh sb="102" eb="105">
      <t>カミマチ</t>
    </rPh>
    <rPh sb="105" eb="108">
      <t>ゲスイドウ</t>
    </rPh>
    <rPh sb="108" eb="110">
      <t>ジギョウ</t>
    </rPh>
    <rPh sb="110" eb="112">
      <t>ケイエイ</t>
    </rPh>
    <rPh sb="112" eb="114">
      <t>センリャク</t>
    </rPh>
    <rPh sb="115" eb="117">
      <t>サクテイ</t>
    </rPh>
    <rPh sb="122" eb="124">
      <t>ジギョウ</t>
    </rPh>
    <rPh sb="125" eb="127">
      <t>ジッシ</t>
    </rPh>
    <rPh sb="128" eb="130">
      <t>シンチョク</t>
    </rPh>
    <rPh sb="130" eb="132">
      <t>カンリ</t>
    </rPh>
    <rPh sb="132" eb="133">
      <t>トウ</t>
    </rPh>
    <rPh sb="134" eb="135">
      <t>オコナ</t>
    </rPh>
    <phoneticPr fontId="4"/>
  </si>
  <si>
    <t>　収益的収支比率、経費回収率が100％を下回っており、使用料で賄えない分は資本費平準化債や公費負担分の一般会計繰入金を財源としている状況です。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水洗化率向上に向けて水洗便所等改造資金融資あっせん事業や広報誌による周知に努めておりますが、人口減少、少子高齢化により水洗化率向上は困難と思われ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37" eb="39">
      <t>シホン</t>
    </rPh>
    <rPh sb="39" eb="40">
      <t>ヒ</t>
    </rPh>
    <rPh sb="40" eb="43">
      <t>ヘイジュンカ</t>
    </rPh>
    <rPh sb="43" eb="44">
      <t>サイ</t>
    </rPh>
    <rPh sb="45" eb="47">
      <t>コウヒ</t>
    </rPh>
    <rPh sb="47" eb="49">
      <t>フタン</t>
    </rPh>
    <rPh sb="49" eb="50">
      <t>ブン</t>
    </rPh>
    <rPh sb="51" eb="53">
      <t>イッパン</t>
    </rPh>
    <rPh sb="53" eb="55">
      <t>カイケイ</t>
    </rPh>
    <rPh sb="55" eb="57">
      <t>クリイレ</t>
    </rPh>
    <rPh sb="57" eb="58">
      <t>キン</t>
    </rPh>
    <rPh sb="59" eb="61">
      <t>ザイゲン</t>
    </rPh>
    <rPh sb="66" eb="68">
      <t>ジョウキョウ</t>
    </rPh>
    <rPh sb="73" eb="75">
      <t>ハイケイ</t>
    </rPh>
    <rPh sb="78" eb="81">
      <t>ゲスイドウ</t>
    </rPh>
    <rPh sb="81" eb="83">
      <t>カンキョ</t>
    </rPh>
    <rPh sb="83" eb="85">
      <t>セイビ</t>
    </rPh>
    <rPh sb="86" eb="88">
      <t>マエダオ</t>
    </rPh>
    <rPh sb="90" eb="91">
      <t>オコナ</t>
    </rPh>
    <rPh sb="98" eb="100">
      <t>ガンリ</t>
    </rPh>
    <rPh sb="100" eb="102">
      <t>ショウカン</t>
    </rPh>
    <rPh sb="102" eb="103">
      <t>ガク</t>
    </rPh>
    <rPh sb="104" eb="106">
      <t>コウガク</t>
    </rPh>
    <rPh sb="115" eb="116">
      <t>クワ</t>
    </rPh>
    <rPh sb="118" eb="120">
      <t>ショウシ</t>
    </rPh>
    <rPh sb="120" eb="123">
      <t>コウレイカ</t>
    </rPh>
    <rPh sb="126" eb="128">
      <t>ジンコウ</t>
    </rPh>
    <rPh sb="128" eb="130">
      <t>ゲンショウ</t>
    </rPh>
    <rPh sb="131" eb="133">
      <t>オスイ</t>
    </rPh>
    <rPh sb="133" eb="135">
      <t>ショリ</t>
    </rPh>
    <rPh sb="135" eb="137">
      <t>ゲンカ</t>
    </rPh>
    <rPh sb="138" eb="139">
      <t>ヒ</t>
    </rPh>
    <rPh sb="140" eb="141">
      <t>ア</t>
    </rPh>
    <rPh sb="157" eb="158">
      <t>スデ</t>
    </rPh>
    <rPh sb="159" eb="162">
      <t>ゲスイドウ</t>
    </rPh>
    <rPh sb="162" eb="164">
      <t>クイキ</t>
    </rPh>
    <rPh sb="165" eb="167">
      <t>ミナオ</t>
    </rPh>
    <rPh sb="169" eb="170">
      <t>オコナ</t>
    </rPh>
    <rPh sb="192" eb="194">
      <t>コンゴ</t>
    </rPh>
    <rPh sb="195" eb="197">
      <t>シホン</t>
    </rPh>
    <rPh sb="197" eb="198">
      <t>ヒ</t>
    </rPh>
    <rPh sb="198" eb="201">
      <t>ヘイジュンカ</t>
    </rPh>
    <rPh sb="201" eb="202">
      <t>サイ</t>
    </rPh>
    <rPh sb="203" eb="205">
      <t>カリイレ</t>
    </rPh>
    <rPh sb="205" eb="208">
      <t>カノウガク</t>
    </rPh>
    <rPh sb="209" eb="211">
      <t>ゲンショウ</t>
    </rPh>
    <rPh sb="212" eb="214">
      <t>ミコ</t>
    </rPh>
    <rPh sb="217" eb="219">
      <t>コウヒ</t>
    </rPh>
    <rPh sb="219" eb="221">
      <t>フタン</t>
    </rPh>
    <rPh sb="221" eb="222">
      <t>ブン</t>
    </rPh>
    <rPh sb="223" eb="226">
      <t>コウシホン</t>
    </rPh>
    <rPh sb="226" eb="229">
      <t>タイサクヒ</t>
    </rPh>
    <rPh sb="230" eb="232">
      <t>タイショウ</t>
    </rPh>
    <rPh sb="232" eb="234">
      <t>キカン</t>
    </rPh>
    <rPh sb="235" eb="237">
      <t>シュウリョウ</t>
    </rPh>
    <rPh sb="244" eb="247">
      <t>シヨウリョウ</t>
    </rPh>
    <rPh sb="247" eb="249">
      <t>シュウニュウ</t>
    </rPh>
    <rPh sb="250" eb="252">
      <t>カクホ</t>
    </rPh>
    <rPh sb="253" eb="255">
      <t>ヒツヨウ</t>
    </rPh>
    <rPh sb="263" eb="266">
      <t>スイセンカ</t>
    </rPh>
    <rPh sb="266" eb="267">
      <t>リツ</t>
    </rPh>
    <rPh sb="267" eb="269">
      <t>コウジョウ</t>
    </rPh>
    <rPh sb="270" eb="271">
      <t>ム</t>
    </rPh>
    <rPh sb="273" eb="275">
      <t>スイセン</t>
    </rPh>
    <rPh sb="275" eb="277">
      <t>ベンジョ</t>
    </rPh>
    <rPh sb="277" eb="278">
      <t>トウ</t>
    </rPh>
    <rPh sb="278" eb="280">
      <t>カイゾウ</t>
    </rPh>
    <rPh sb="280" eb="282">
      <t>シキン</t>
    </rPh>
    <rPh sb="282" eb="284">
      <t>ユウシ</t>
    </rPh>
    <rPh sb="288" eb="290">
      <t>ジギョウ</t>
    </rPh>
    <rPh sb="291" eb="294">
      <t>コウホウシ</t>
    </rPh>
    <rPh sb="297" eb="299">
      <t>シュウチ</t>
    </rPh>
    <rPh sb="300" eb="301">
      <t>ツト</t>
    </rPh>
    <rPh sb="309" eb="311">
      <t>ジンコウ</t>
    </rPh>
    <rPh sb="311" eb="313">
      <t>ゲンショウ</t>
    </rPh>
    <rPh sb="314" eb="316">
      <t>ショウシ</t>
    </rPh>
    <rPh sb="316" eb="319">
      <t>コウレイカ</t>
    </rPh>
    <rPh sb="322" eb="325">
      <t>スイセンカ</t>
    </rPh>
    <rPh sb="325" eb="326">
      <t>リツ</t>
    </rPh>
    <rPh sb="326" eb="328">
      <t>コウジョウ</t>
    </rPh>
    <rPh sb="329" eb="331">
      <t>コンナン</t>
    </rPh>
    <rPh sb="332" eb="333">
      <t>オモ</t>
    </rPh>
    <rPh sb="341" eb="344">
      <t>テイキテキ</t>
    </rPh>
    <rPh sb="345" eb="348">
      <t>シヨウリョウ</t>
    </rPh>
    <rPh sb="348" eb="350">
      <t>カイテイ</t>
    </rPh>
    <rPh sb="351" eb="353">
      <t>ヒツヨウ</t>
    </rPh>
    <rPh sb="354" eb="3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</si>
</sst>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419008"/>
        <c:axId val="534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3419008"/>
        <c:axId val="53437568"/>
      </c:lineChart>
      <c:dateAx>
        <c:axId val="53419008"/>
        <c:scaling>
          <c:orientation val="minMax"/>
        </c:scaling>
        <c:delete val="1"/>
        <c:axPos val="b"/>
        <c:numFmt formatCode="ge" sourceLinked="1"/>
        <c:majorTickMark val="none"/>
        <c:minorTickMark val="none"/>
        <c:tickLblPos val="none"/>
        <c:crossAx val="53437568"/>
        <c:crosses val="autoZero"/>
        <c:auto val="1"/>
        <c:lblOffset val="100"/>
        <c:baseTimeUnit val="years"/>
      </c:dateAx>
      <c:valAx>
        <c:axId val="53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29.3</c:v>
                </c:pt>
                <c:pt idx="1">
                  <c:v>45.76</c:v>
                </c:pt>
                <c:pt idx="2">
                  <c:v>46.52</c:v>
                </c:pt>
                <c:pt idx="3">
                  <c:v>53.89</c:v>
                </c:pt>
                <c:pt idx="4">
                  <c:v>53.86</c:v>
                </c:pt>
              </c:numCache>
            </c:numRef>
          </c:val>
        </c:ser>
        <c:dLbls>
          <c:showLegendKey val="0"/>
          <c:showVal val="0"/>
          <c:showCatName val="0"/>
          <c:showSerName val="0"/>
          <c:showPercent val="0"/>
          <c:showBubbleSize val="0"/>
        </c:dLbls>
        <c:gapWidth val="150"/>
        <c:axId val="108035456"/>
        <c:axId val="1080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8035456"/>
        <c:axId val="108041728"/>
      </c:lineChart>
      <c:dateAx>
        <c:axId val="108035456"/>
        <c:scaling>
          <c:orientation val="minMax"/>
        </c:scaling>
        <c:delete val="1"/>
        <c:axPos val="b"/>
        <c:numFmt formatCode="ge" sourceLinked="1"/>
        <c:majorTickMark val="none"/>
        <c:minorTickMark val="none"/>
        <c:tickLblPos val="none"/>
        <c:crossAx val="108041728"/>
        <c:crosses val="autoZero"/>
        <c:auto val="1"/>
        <c:lblOffset val="100"/>
        <c:baseTimeUnit val="years"/>
      </c:dateAx>
      <c:valAx>
        <c:axId val="1080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70.34</c:v>
                </c:pt>
                <c:pt idx="1">
                  <c:v>71.38</c:v>
                </c:pt>
                <c:pt idx="2">
                  <c:v>72.260000000000005</c:v>
                </c:pt>
                <c:pt idx="3">
                  <c:v>72.33</c:v>
                </c:pt>
                <c:pt idx="4">
                  <c:v>72.33</c:v>
                </c:pt>
              </c:numCache>
            </c:numRef>
          </c:val>
        </c:ser>
        <c:dLbls>
          <c:showLegendKey val="0"/>
          <c:showVal val="0"/>
          <c:showCatName val="0"/>
          <c:showSerName val="0"/>
          <c:showPercent val="0"/>
          <c:showBubbleSize val="0"/>
        </c:dLbls>
        <c:gapWidth val="150"/>
        <c:axId val="108067840"/>
        <c:axId val="108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8067840"/>
        <c:axId val="108135552"/>
      </c:lineChart>
      <c:dateAx>
        <c:axId val="108067840"/>
        <c:scaling>
          <c:orientation val="minMax"/>
        </c:scaling>
        <c:delete val="1"/>
        <c:axPos val="b"/>
        <c:numFmt formatCode="ge" sourceLinked="1"/>
        <c:majorTickMark val="none"/>
        <c:minorTickMark val="none"/>
        <c:tickLblPos val="none"/>
        <c:crossAx val="108135552"/>
        <c:crosses val="autoZero"/>
        <c:auto val="1"/>
        <c:lblOffset val="100"/>
        <c:baseTimeUnit val="years"/>
      </c:dateAx>
      <c:valAx>
        <c:axId val="1081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67.52</c:v>
                </c:pt>
                <c:pt idx="1">
                  <c:v>69.7</c:v>
                </c:pt>
                <c:pt idx="2">
                  <c:v>49.16</c:v>
                </c:pt>
                <c:pt idx="3">
                  <c:v>76.2</c:v>
                </c:pt>
                <c:pt idx="4">
                  <c:v>70.569999999999993</c:v>
                </c:pt>
              </c:numCache>
            </c:numRef>
          </c:val>
        </c:ser>
        <c:dLbls>
          <c:showLegendKey val="0"/>
          <c:showVal val="0"/>
          <c:showCatName val="0"/>
          <c:showSerName val="0"/>
          <c:showPercent val="0"/>
          <c:showBubbleSize val="0"/>
        </c:dLbls>
        <c:gapWidth val="150"/>
        <c:axId val="53463680"/>
        <c:axId val="53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63680"/>
        <c:axId val="53469952"/>
      </c:lineChart>
      <c:dateAx>
        <c:axId val="53463680"/>
        <c:scaling>
          <c:orientation val="minMax"/>
        </c:scaling>
        <c:delete val="1"/>
        <c:axPos val="b"/>
        <c:numFmt formatCode="ge" sourceLinked="1"/>
        <c:majorTickMark val="none"/>
        <c:minorTickMark val="none"/>
        <c:tickLblPos val="none"/>
        <c:crossAx val="53469952"/>
        <c:crosses val="autoZero"/>
        <c:auto val="1"/>
        <c:lblOffset val="100"/>
        <c:baseTimeUnit val="years"/>
      </c:dateAx>
      <c:valAx>
        <c:axId val="53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47680"/>
        <c:axId val="990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47680"/>
        <c:axId val="99049856"/>
      </c:lineChart>
      <c:dateAx>
        <c:axId val="99047680"/>
        <c:scaling>
          <c:orientation val="minMax"/>
        </c:scaling>
        <c:delete val="1"/>
        <c:axPos val="b"/>
        <c:numFmt formatCode="ge" sourceLinked="1"/>
        <c:majorTickMark val="none"/>
        <c:minorTickMark val="none"/>
        <c:tickLblPos val="none"/>
        <c:crossAx val="99049856"/>
        <c:crosses val="autoZero"/>
        <c:auto val="1"/>
        <c:lblOffset val="100"/>
        <c:baseTimeUnit val="years"/>
      </c:dateAx>
      <c:valAx>
        <c:axId val="990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85696"/>
        <c:axId val="990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85696"/>
        <c:axId val="99087872"/>
      </c:lineChart>
      <c:dateAx>
        <c:axId val="99085696"/>
        <c:scaling>
          <c:orientation val="minMax"/>
        </c:scaling>
        <c:delete val="1"/>
        <c:axPos val="b"/>
        <c:numFmt formatCode="ge" sourceLinked="1"/>
        <c:majorTickMark val="none"/>
        <c:minorTickMark val="none"/>
        <c:tickLblPos val="none"/>
        <c:crossAx val="99087872"/>
        <c:crosses val="autoZero"/>
        <c:auto val="1"/>
        <c:lblOffset val="100"/>
        <c:baseTimeUnit val="years"/>
      </c:dateAx>
      <c:valAx>
        <c:axId val="990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72160"/>
        <c:axId val="1037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72160"/>
        <c:axId val="103774080"/>
      </c:lineChart>
      <c:dateAx>
        <c:axId val="103772160"/>
        <c:scaling>
          <c:orientation val="minMax"/>
        </c:scaling>
        <c:delete val="1"/>
        <c:axPos val="b"/>
        <c:numFmt formatCode="ge" sourceLinked="1"/>
        <c:majorTickMark val="none"/>
        <c:minorTickMark val="none"/>
        <c:tickLblPos val="none"/>
        <c:crossAx val="103774080"/>
        <c:crosses val="autoZero"/>
        <c:auto val="1"/>
        <c:lblOffset val="100"/>
        <c:baseTimeUnit val="years"/>
      </c:dateAx>
      <c:valAx>
        <c:axId val="1037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87904"/>
        <c:axId val="105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87904"/>
        <c:axId val="105776640"/>
      </c:lineChart>
      <c:dateAx>
        <c:axId val="103787904"/>
        <c:scaling>
          <c:orientation val="minMax"/>
        </c:scaling>
        <c:delete val="1"/>
        <c:axPos val="b"/>
        <c:numFmt formatCode="ge" sourceLinked="1"/>
        <c:majorTickMark val="none"/>
        <c:minorTickMark val="none"/>
        <c:tickLblPos val="none"/>
        <c:crossAx val="105776640"/>
        <c:crosses val="autoZero"/>
        <c:auto val="1"/>
        <c:lblOffset val="100"/>
        <c:baseTimeUnit val="years"/>
      </c:dateAx>
      <c:valAx>
        <c:axId val="105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1143.2</c:v>
                </c:pt>
                <c:pt idx="1">
                  <c:v>1119.6600000000001</c:v>
                </c:pt>
                <c:pt idx="2">
                  <c:v>980.54</c:v>
                </c:pt>
                <c:pt idx="3">
                  <c:v>589.04999999999995</c:v>
                </c:pt>
                <c:pt idx="4">
                  <c:v>544.79</c:v>
                </c:pt>
              </c:numCache>
            </c:numRef>
          </c:val>
        </c:ser>
        <c:dLbls>
          <c:showLegendKey val="0"/>
          <c:showVal val="0"/>
          <c:showCatName val="0"/>
          <c:showSerName val="0"/>
          <c:showPercent val="0"/>
          <c:showBubbleSize val="0"/>
        </c:dLbls>
        <c:gapWidth val="150"/>
        <c:axId val="105806848"/>
        <c:axId val="105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5806848"/>
        <c:axId val="105821312"/>
      </c:lineChart>
      <c:dateAx>
        <c:axId val="105806848"/>
        <c:scaling>
          <c:orientation val="minMax"/>
        </c:scaling>
        <c:delete val="1"/>
        <c:axPos val="b"/>
        <c:numFmt formatCode="ge" sourceLinked="1"/>
        <c:majorTickMark val="none"/>
        <c:minorTickMark val="none"/>
        <c:tickLblPos val="none"/>
        <c:crossAx val="105821312"/>
        <c:crosses val="autoZero"/>
        <c:auto val="1"/>
        <c:lblOffset val="100"/>
        <c:baseTimeUnit val="years"/>
      </c:dateAx>
      <c:valAx>
        <c:axId val="105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64.349999999999994</c:v>
                </c:pt>
                <c:pt idx="1">
                  <c:v>66.11</c:v>
                </c:pt>
                <c:pt idx="2">
                  <c:v>67.209999999999994</c:v>
                </c:pt>
                <c:pt idx="3">
                  <c:v>76.989999999999995</c:v>
                </c:pt>
                <c:pt idx="4">
                  <c:v>70.56</c:v>
                </c:pt>
              </c:numCache>
            </c:numRef>
          </c:val>
        </c:ser>
        <c:dLbls>
          <c:showLegendKey val="0"/>
          <c:showVal val="0"/>
          <c:showCatName val="0"/>
          <c:showSerName val="0"/>
          <c:showPercent val="0"/>
          <c:showBubbleSize val="0"/>
        </c:dLbls>
        <c:gapWidth val="150"/>
        <c:axId val="105862272"/>
        <c:axId val="105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5862272"/>
        <c:axId val="105864192"/>
      </c:lineChart>
      <c:dateAx>
        <c:axId val="105862272"/>
        <c:scaling>
          <c:orientation val="minMax"/>
        </c:scaling>
        <c:delete val="1"/>
        <c:axPos val="b"/>
        <c:numFmt formatCode="ge" sourceLinked="1"/>
        <c:majorTickMark val="none"/>
        <c:minorTickMark val="none"/>
        <c:tickLblPos val="none"/>
        <c:crossAx val="105864192"/>
        <c:crosses val="autoZero"/>
        <c:auto val="1"/>
        <c:lblOffset val="100"/>
        <c:baseTimeUnit val="years"/>
      </c:dateAx>
      <c:valAx>
        <c:axId val="105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259.83</c:v>
                </c:pt>
                <c:pt idx="1">
                  <c:v>254.84</c:v>
                </c:pt>
                <c:pt idx="2">
                  <c:v>252.89</c:v>
                </c:pt>
                <c:pt idx="3">
                  <c:v>227.41</c:v>
                </c:pt>
                <c:pt idx="4">
                  <c:v>251.72</c:v>
                </c:pt>
              </c:numCache>
            </c:numRef>
          </c:val>
        </c:ser>
        <c:dLbls>
          <c:showLegendKey val="0"/>
          <c:showVal val="0"/>
          <c:showCatName val="0"/>
          <c:showSerName val="0"/>
          <c:showPercent val="0"/>
          <c:showBubbleSize val="0"/>
        </c:dLbls>
        <c:gapWidth val="150"/>
        <c:axId val="105889792"/>
        <c:axId val="105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5889792"/>
        <c:axId val="105891712"/>
      </c:lineChart>
      <c:dateAx>
        <c:axId val="105889792"/>
        <c:scaling>
          <c:orientation val="minMax"/>
        </c:scaling>
        <c:delete val="1"/>
        <c:axPos val="b"/>
        <c:numFmt formatCode="ge" sourceLinked="1"/>
        <c:majorTickMark val="none"/>
        <c:minorTickMark val="none"/>
        <c:tickLblPos val="none"/>
        <c:crossAx val="105891712"/>
        <c:crosses val="autoZero"/>
        <c:auto val="1"/>
        <c:lblOffset val="100"/>
        <c:baseTimeUnit val="years"/>
      </c:dateAx>
      <c:valAx>
        <c:axId val="105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加美町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24508</v>
      </c>
      <c r="AM8" s="47"/>
      <c r="AN8" s="47"/>
      <c r="AO8" s="47"/>
      <c r="AP8" s="47"/>
      <c r="AQ8" s="47"/>
      <c r="AR8" s="47"/>
      <c r="AS8" s="47"/>
      <c r="AT8" s="43">
        <f>データ!S6</f>
        <v>460.67</v>
      </c>
      <c r="AU8" s="43"/>
      <c r="AV8" s="43"/>
      <c r="AW8" s="43"/>
      <c r="AX8" s="43"/>
      <c r="AY8" s="43"/>
      <c r="AZ8" s="43"/>
      <c r="BA8" s="43"/>
      <c r="BB8" s="43">
        <f>データ!T6</f>
        <v>53.2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26.77</v>
      </c>
      <c r="Q10" s="43"/>
      <c r="R10" s="43"/>
      <c r="S10" s="43"/>
      <c r="T10" s="43"/>
      <c r="U10" s="43"/>
      <c r="V10" s="43"/>
      <c r="W10" s="43">
        <f>データ!P6</f>
        <v>82.73</v>
      </c>
      <c r="X10" s="43"/>
      <c r="Y10" s="43"/>
      <c r="Z10" s="43"/>
      <c r="AA10" s="43"/>
      <c r="AB10" s="43"/>
      <c r="AC10" s="43"/>
      <c r="AD10" s="47">
        <f>データ!Q6</f>
        <v>3243</v>
      </c>
      <c r="AE10" s="47"/>
      <c r="AF10" s="47"/>
      <c r="AG10" s="47"/>
      <c r="AH10" s="47"/>
      <c r="AI10" s="47"/>
      <c r="AJ10" s="47"/>
      <c r="AK10" s="2"/>
      <c r="AL10" s="47">
        <f>データ!U6</f>
        <v>6541</v>
      </c>
      <c r="AM10" s="47"/>
      <c r="AN10" s="47"/>
      <c r="AO10" s="47"/>
      <c r="AP10" s="47"/>
      <c r="AQ10" s="47"/>
      <c r="AR10" s="47"/>
      <c r="AS10" s="47"/>
      <c r="AT10" s="43">
        <f>データ!V6</f>
        <v>2.5499999999999998</v>
      </c>
      <c r="AU10" s="43"/>
      <c r="AV10" s="43"/>
      <c r="AW10" s="43"/>
      <c r="AX10" s="43"/>
      <c r="AY10" s="43"/>
      <c r="AZ10" s="43"/>
      <c r="BA10" s="43"/>
      <c r="BB10" s="43">
        <f>データ!W6</f>
        <v>2565.1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44458</v>
      </c>
      <c r="D6" s="31">
        <f t="shared" si="3"/>
        <v>47</v>
      </c>
      <c r="E6" s="31">
        <f t="shared" si="3"/>
        <v>17</v>
      </c>
      <c r="F6" s="31">
        <f t="shared" si="3"/>
        <v>4</v>
      </c>
      <c r="G6" s="31">
        <f t="shared" si="3"/>
        <v>0</v>
      </c>
      <c r="H6" s="31" t="str">
        <f t="shared" si="3"/>
        <v>宮城県　加美町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26.77</v>
      </c>
      <c r="P6" s="32">
        <f t="shared" si="3"/>
        <v>82.73</v>
      </c>
      <c r="Q6" s="32">
        <f t="shared" si="3"/>
        <v>3243</v>
      </c>
      <c r="R6" s="32">
        <f t="shared" si="3"/>
        <v>24508</v>
      </c>
      <c r="S6" s="32">
        <f t="shared" si="3"/>
        <v>460.67</v>
      </c>
      <c r="T6" s="32">
        <f t="shared" si="3"/>
        <v>53.2</v>
      </c>
      <c r="U6" s="32">
        <f t="shared" si="3"/>
        <v>6541</v>
      </c>
      <c r="V6" s="32">
        <f t="shared" si="3"/>
        <v>2.5499999999999998</v>
      </c>
      <c r="W6" s="32">
        <f t="shared" si="3"/>
        <v>2565.1</v>
      </c>
      <c r="X6" s="33">
        <f>IF(X7="",NA(),X7)</f>
        <v>67.52</v>
      </c>
      <c r="Y6" s="33">
        <f t="shared" ref="Y6:AG6" si="4">IF(Y7="",NA(),Y7)</f>
        <v>69.7</v>
      </c>
      <c r="Z6" s="33">
        <f t="shared" si="4"/>
        <v>49.16</v>
      </c>
      <c r="AA6" s="33">
        <f t="shared" si="4"/>
        <v>76.2</v>
      </c>
      <c r="AB6" s="33">
        <f t="shared" si="4"/>
        <v>70.569999999999993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1143.2</v>
      </c>
      <c r="BF6" s="33">
        <f t="shared" ref="BF6:BN6" si="7">IF(BF7="",NA(),BF7)</f>
        <v>1119.6600000000001</v>
      </c>
      <c r="BG6" s="33">
        <f t="shared" si="7"/>
        <v>980.54</v>
      </c>
      <c r="BH6" s="33">
        <f t="shared" si="7"/>
        <v>589.04999999999995</v>
      </c>
      <c r="BI6" s="33">
        <f t="shared" si="7"/>
        <v>544.79</v>
      </c>
      <c r="BJ6" s="33">
        <f t="shared" si="7"/>
        <v>1764.87</v>
      </c>
      <c r="BK6" s="33">
        <f t="shared" si="7"/>
        <v>1622.51</v>
      </c>
      <c r="BL6" s="33">
        <f t="shared" si="7"/>
        <v>1569.13</v>
      </c>
      <c r="BM6" s="33">
        <f t="shared" si="7"/>
        <v>1436</v>
      </c>
      <c r="BN6" s="33">
        <f t="shared" si="7"/>
        <v>1434.89</v>
      </c>
      <c r="BO6" s="32" t="str">
        <f>IF(BO7="","",IF(BO7="-","【-】","【"&amp;SUBSTITUTE(TEXT(BO7,"#,##0.00"),"-","△")&amp;"】"))</f>
        <v>【1,457.06】</v>
      </c>
      <c r="BP6" s="33">
        <f>IF(BP7="",NA(),BP7)</f>
        <v>64.349999999999994</v>
      </c>
      <c r="BQ6" s="33">
        <f t="shared" ref="BQ6:BY6" si="8">IF(BQ7="",NA(),BQ7)</f>
        <v>66.11</v>
      </c>
      <c r="BR6" s="33">
        <f t="shared" si="8"/>
        <v>67.209999999999994</v>
      </c>
      <c r="BS6" s="33">
        <f t="shared" si="8"/>
        <v>76.989999999999995</v>
      </c>
      <c r="BT6" s="33">
        <f t="shared" si="8"/>
        <v>70.56</v>
      </c>
      <c r="BU6" s="33">
        <f t="shared" si="8"/>
        <v>60.75</v>
      </c>
      <c r="BV6" s="33">
        <f t="shared" si="8"/>
        <v>62.83</v>
      </c>
      <c r="BW6" s="33">
        <f t="shared" si="8"/>
        <v>64.63</v>
      </c>
      <c r="BX6" s="33">
        <f t="shared" si="8"/>
        <v>66.56</v>
      </c>
      <c r="BY6" s="33">
        <f t="shared" si="8"/>
        <v>66.22</v>
      </c>
      <c r="BZ6" s="32" t="str">
        <f>IF(BZ7="","",IF(BZ7="-","【-】","【"&amp;SUBSTITUTE(TEXT(BZ7,"#,##0.00"),"-","△")&amp;"】"))</f>
        <v>【64.73】</v>
      </c>
      <c r="CA6" s="33">
        <f>IF(CA7="",NA(),CA7)</f>
        <v>259.83</v>
      </c>
      <c r="CB6" s="33">
        <f t="shared" ref="CB6:CJ6" si="9">IF(CB7="",NA(),CB7)</f>
        <v>254.84</v>
      </c>
      <c r="CC6" s="33">
        <f t="shared" si="9"/>
        <v>252.89</v>
      </c>
      <c r="CD6" s="33">
        <f t="shared" si="9"/>
        <v>227.41</v>
      </c>
      <c r="CE6" s="33">
        <f t="shared" si="9"/>
        <v>251.72</v>
      </c>
      <c r="CF6" s="33">
        <f t="shared" si="9"/>
        <v>256</v>
      </c>
      <c r="CG6" s="33">
        <f t="shared" si="9"/>
        <v>250.43</v>
      </c>
      <c r="CH6" s="33">
        <f t="shared" si="9"/>
        <v>245.75</v>
      </c>
      <c r="CI6" s="33">
        <f t="shared" si="9"/>
        <v>244.29</v>
      </c>
      <c r="CJ6" s="33">
        <f t="shared" si="9"/>
        <v>246.72</v>
      </c>
      <c r="CK6" s="32" t="str">
        <f>IF(CK7="","",IF(CK7="-","【-】","【"&amp;SUBSTITUTE(TEXT(CK7,"#,##0.00"),"-","△")&amp;"】"))</f>
        <v>【250.25】</v>
      </c>
      <c r="CL6" s="33">
        <f>IF(CL7="",NA(),CL7)</f>
        <v>29.3</v>
      </c>
      <c r="CM6" s="33">
        <f t="shared" ref="CM6:CU6" si="10">IF(CM7="",NA(),CM7)</f>
        <v>45.76</v>
      </c>
      <c r="CN6" s="33">
        <f t="shared" si="10"/>
        <v>46.52</v>
      </c>
      <c r="CO6" s="33">
        <f t="shared" si="10"/>
        <v>53.89</v>
      </c>
      <c r="CP6" s="33">
        <f t="shared" si="10"/>
        <v>53.86</v>
      </c>
      <c r="CQ6" s="33">
        <f t="shared" si="10"/>
        <v>41.59</v>
      </c>
      <c r="CR6" s="33">
        <f t="shared" si="10"/>
        <v>42.31</v>
      </c>
      <c r="CS6" s="33">
        <f t="shared" si="10"/>
        <v>43.65</v>
      </c>
      <c r="CT6" s="33">
        <f t="shared" si="10"/>
        <v>43.58</v>
      </c>
      <c r="CU6" s="33">
        <f t="shared" si="10"/>
        <v>41.35</v>
      </c>
      <c r="CV6" s="32" t="str">
        <f>IF(CV7="","",IF(CV7="-","【-】","【"&amp;SUBSTITUTE(TEXT(CV7,"#,##0.00"),"-","△")&amp;"】"))</f>
        <v>【40.31】</v>
      </c>
      <c r="CW6" s="33">
        <f>IF(CW7="",NA(),CW7)</f>
        <v>70.34</v>
      </c>
      <c r="CX6" s="33">
        <f t="shared" ref="CX6:DF6" si="11">IF(CX7="",NA(),CX7)</f>
        <v>71.38</v>
      </c>
      <c r="CY6" s="33">
        <f t="shared" si="11"/>
        <v>72.260000000000005</v>
      </c>
      <c r="CZ6" s="33">
        <f t="shared" si="11"/>
        <v>72.33</v>
      </c>
      <c r="DA6" s="33">
        <f t="shared" si="11"/>
        <v>72.33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44458</v>
      </c>
      <c r="D7" s="35">
        <v>47</v>
      </c>
      <c r="E7" s="35">
        <v>17</v>
      </c>
      <c r="F7" s="35">
        <v>4</v>
      </c>
      <c r="G7" s="35">
        <v>0</v>
      </c>
      <c r="H7" s="35" t="s">
        <v>96</v>
      </c>
      <c r="I7" s="35" t="s">
        <v>97</v>
      </c>
      <c r="J7" s="35" t="s">
        <v>98</v>
      </c>
      <c r="K7" s="35" t="s">
        <v>99</v>
      </c>
      <c r="L7" s="35" t="s">
        <v>100</v>
      </c>
      <c r="M7" s="36" t="s">
        <v>101</v>
      </c>
      <c r="N7" s="36" t="s">
        <v>102</v>
      </c>
      <c r="O7" s="36">
        <v>26.77</v>
      </c>
      <c r="P7" s="36">
        <v>82.73</v>
      </c>
      <c r="Q7" s="36">
        <v>3243</v>
      </c>
      <c r="R7" s="36">
        <v>24508</v>
      </c>
      <c r="S7" s="36">
        <v>460.67</v>
      </c>
      <c r="T7" s="36">
        <v>53.2</v>
      </c>
      <c r="U7" s="36">
        <v>6541</v>
      </c>
      <c r="V7" s="36">
        <v>2.5499999999999998</v>
      </c>
      <c r="W7" s="36">
        <v>2565.1</v>
      </c>
      <c r="X7" s="36">
        <v>67.52</v>
      </c>
      <c r="Y7" s="36">
        <v>69.7</v>
      </c>
      <c r="Z7" s="36">
        <v>49.16</v>
      </c>
      <c r="AA7" s="36">
        <v>76.2</v>
      </c>
      <c r="AB7" s="36">
        <v>70.569999999999993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1143.2</v>
      </c>
      <c r="BF7" s="36">
        <v>1119.6600000000001</v>
      </c>
      <c r="BG7" s="36">
        <v>980.54</v>
      </c>
      <c r="BH7" s="36">
        <v>589.04999999999995</v>
      </c>
      <c r="BI7" s="36">
        <v>544.79</v>
      </c>
      <c r="BJ7" s="36">
        <v>1764.87</v>
      </c>
      <c r="BK7" s="36">
        <v>1622.51</v>
      </c>
      <c r="BL7" s="36">
        <v>1569.13</v>
      </c>
      <c r="BM7" s="36">
        <v>1436</v>
      </c>
      <c r="BN7" s="36">
        <v>1434.89</v>
      </c>
      <c r="BO7" s="36">
        <v>1457.06</v>
      </c>
      <c r="BP7" s="36">
        <v>64.349999999999994</v>
      </c>
      <c r="BQ7" s="36">
        <v>66.11</v>
      </c>
      <c r="BR7" s="36">
        <v>67.209999999999994</v>
      </c>
      <c r="BS7" s="36">
        <v>76.989999999999995</v>
      </c>
      <c r="BT7" s="36">
        <v>70.56</v>
      </c>
      <c r="BU7" s="36">
        <v>60.75</v>
      </c>
      <c r="BV7" s="36">
        <v>62.83</v>
      </c>
      <c r="BW7" s="36">
        <v>64.63</v>
      </c>
      <c r="BX7" s="36">
        <v>66.56</v>
      </c>
      <c r="BY7" s="36">
        <v>66.22</v>
      </c>
      <c r="BZ7" s="36">
        <v>64.73</v>
      </c>
      <c r="CA7" s="36">
        <v>259.83</v>
      </c>
      <c r="CB7" s="36">
        <v>254.84</v>
      </c>
      <c r="CC7" s="36">
        <v>252.89</v>
      </c>
      <c r="CD7" s="36">
        <v>227.41</v>
      </c>
      <c r="CE7" s="36">
        <v>251.72</v>
      </c>
      <c r="CF7" s="36">
        <v>256</v>
      </c>
      <c r="CG7" s="36">
        <v>250.43</v>
      </c>
      <c r="CH7" s="36">
        <v>245.75</v>
      </c>
      <c r="CI7" s="36">
        <v>244.29</v>
      </c>
      <c r="CJ7" s="36">
        <v>246.72</v>
      </c>
      <c r="CK7" s="36">
        <v>250.25</v>
      </c>
      <c r="CL7" s="36">
        <v>29.3</v>
      </c>
      <c r="CM7" s="36">
        <v>45.76</v>
      </c>
      <c r="CN7" s="36">
        <v>46.52</v>
      </c>
      <c r="CO7" s="36">
        <v>53.89</v>
      </c>
      <c r="CP7" s="36">
        <v>53.86</v>
      </c>
      <c r="CQ7" s="36">
        <v>41.59</v>
      </c>
      <c r="CR7" s="36">
        <v>42.31</v>
      </c>
      <c r="CS7" s="36">
        <v>43.65</v>
      </c>
      <c r="CT7" s="36">
        <v>43.58</v>
      </c>
      <c r="CU7" s="36">
        <v>41.35</v>
      </c>
      <c r="CV7" s="36">
        <v>40.31</v>
      </c>
      <c r="CW7" s="36">
        <v>70.34</v>
      </c>
      <c r="CX7" s="36">
        <v>71.38</v>
      </c>
      <c r="CY7" s="36">
        <v>72.260000000000005</v>
      </c>
      <c r="CZ7" s="36">
        <v>72.33</v>
      </c>
      <c r="DA7" s="36">
        <v>72.33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2017-02-14T06:53:25Z</cp:lastPrinted>
  <dcterms:created xsi:type="dcterms:W3CDTF">2017-02-08T02:58:34Z</dcterms:created>
  <dcterms:modified xsi:type="dcterms:W3CDTF">2017-02-22T01:11:40Z</dcterms:modified>
  <cp:category/>
</cp:coreProperties>
</file>