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<sst xmlns="http://schemas.openxmlformats.org/spreadsheetml/2006/main" count="221" uniqueCount="111">
  <si>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</si>
  <si>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</si>
  <si>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</si>
  <si>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</si>
  <si>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</si>
  <si>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</si>
  <si>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</si>
  <si>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</si>
  <si>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</si>
  <si>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</si>
  <si>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</si>
  <si>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</si>
  <si>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</si>
  <si>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</si>
  <si>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</si>
  <si>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</si>
  <si>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</si>
  <si>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</si>
  <si>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</si>
  <si>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</si>
  <si>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</si>
  <si>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</si>
  <si>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</si>
  <si>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</si>
  <si>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</si>
  <si>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</si>
  <si>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</si>
  <si>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</si>
  <si>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</si>
  <si>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</si>
  <si>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</si>
  <si>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</si>
  <si>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</si>
  <si>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</si>
  <si>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</si>
  <si>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</si>
  <si>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</si>
  <si>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</si>
  <si>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</si>
  <si>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</si>
  <si>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</si>
  <si>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</si>
  <si>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</si>
  <si>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</si>
  <si>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</si>
  <si>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</si>
  <si>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</si>
  <si>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</si>
  <si>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</si>
  <si>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</si>
  <si>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</si>
  <si>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</si>
  <si>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</si>
  <si>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</si>
  <si>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</si>
  <si>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</si>
  <si>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</si>
  <si>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</si>
  <si>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</si>
  <si>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</si>
  <si>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</si>
  <si>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</si>
  <si>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</si>
  <si>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</si>
  <si>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</si>
  <si>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</si>
  <si>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</si>
  <si>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</si>
  <si>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</si>
  <si>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</si>
  <si>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</si>
  <si>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</si>
  <si>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</si>
  <si>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</si>
  <si>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</si>
  <si>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</si>
  <si>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</si>
  <si>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</si>
  <si>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</si>
  <si>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</si>
  <si>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</si>
  <si>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</si>
  <si>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</si>
  <si>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</si>
  <si>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</si>
  <si>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</si>
  <si>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</si>
  <si>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</si>
  <si>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</si>
  <si>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</si>
  <si>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</si>
  <si>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</si>
  <si>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</si>
  <si>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</si>
  <si>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</si>
  <si>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</si>
  <si>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</si>
  <si>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</si>
  <si>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</si>
  <si>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</si>
  <si>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</si>
  <si>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</si>
  <si>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</si>
  <si>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</si>
  <si>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</si>
  <si>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</si>
  <si>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</si>
  <si>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</si>
  <si>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水洗化率は、類似団体に比して低水準である事は否めない。供用開始以来１８年経過し普及促進に努めているものの、近年の接続件数は微増の状況である。今後ともより一層の接続率向上を目指し、収益的収支比率の改善につなげたい。
企業債残高対事業規模比率については、現状では類似団体に比して高水準であるが、全体計画の見直しで新たな建設を凍結することで、徐々に改善することが見込まれる。高資本費対策として一般会計からの繰入金で賄っている部分もあるが、自主的な収益力を上げるために、接続率の向上と将来的な料金の改定を視野に入れ、経営の健全性を向上させたい。
近年は、経営の効率化や処理場の管理方法の見直し等により汚水処理にかかる費用を低く抑え経費回収率の増加に繋げている。当面は、接続率の向上で料金収入を得ていくが、一定期間経過後は人口減少による料金収入の減少が見込まれるため、使用料改定についての検討も進めていく必要がある。
現状の施設利用率については向上を図ることはもちろんであるものの、今後とも安定的で効率的な事業運営を続けていく為の余力とも捉えている。</t>
    <rPh sb="0" eb="2">
      <t>トウチョウ</t>
    </rPh>
    <rPh sb="3" eb="6">
      <t>スイセンカ</t>
    </rPh>
    <rPh sb="6" eb="7">
      <t>リツ</t>
    </rPh>
    <rPh sb="9" eb="11">
      <t>ルイジ</t>
    </rPh>
    <rPh sb="11" eb="13">
      <t>ダンタイ</t>
    </rPh>
    <rPh sb="14" eb="15">
      <t>ヒ</t>
    </rPh>
    <rPh sb="17" eb="20">
      <t>テイスイジュン</t>
    </rPh>
    <rPh sb="23" eb="24">
      <t>コト</t>
    </rPh>
    <rPh sb="25" eb="26">
      <t>イナ</t>
    </rPh>
    <rPh sb="30" eb="32">
      <t>キョウヨウ</t>
    </rPh>
    <rPh sb="32" eb="34">
      <t>カイシ</t>
    </rPh>
    <rPh sb="34" eb="36">
      <t>イライ</t>
    </rPh>
    <rPh sb="38" eb="39">
      <t>ネン</t>
    </rPh>
    <rPh sb="39" eb="41">
      <t>ケイカ</t>
    </rPh>
    <rPh sb="42" eb="44">
      <t>フキュウ</t>
    </rPh>
    <rPh sb="44" eb="46">
      <t>ソクシン</t>
    </rPh>
    <rPh sb="47" eb="48">
      <t>ツト</t>
    </rPh>
    <rPh sb="56" eb="58">
      <t>キンネン</t>
    </rPh>
    <rPh sb="59" eb="61">
      <t>セツゾク</t>
    </rPh>
    <rPh sb="61" eb="63">
      <t>ケンスウ</t>
    </rPh>
    <rPh sb="64" eb="66">
      <t>ビゾウ</t>
    </rPh>
    <rPh sb="67" eb="69">
      <t>ジョウキョウ</t>
    </rPh>
    <rPh sb="73" eb="75">
      <t>コンゴ</t>
    </rPh>
    <rPh sb="79" eb="81">
      <t>イッソウ</t>
    </rPh>
    <rPh sb="82" eb="84">
      <t>セツゾク</t>
    </rPh>
    <rPh sb="84" eb="85">
      <t>リツ</t>
    </rPh>
    <rPh sb="85" eb="87">
      <t>コウジョウ</t>
    </rPh>
    <rPh sb="88" eb="90">
      <t>メザ</t>
    </rPh>
    <rPh sb="92" eb="95">
      <t>シュウエキテキ</t>
    </rPh>
    <rPh sb="95" eb="97">
      <t>シュウシ</t>
    </rPh>
    <rPh sb="97" eb="99">
      <t>ヒリツ</t>
    </rPh>
    <rPh sb="100" eb="102">
      <t>カイゼン</t>
    </rPh>
    <rPh sb="111" eb="114">
      <t>キギョウサイ</t>
    </rPh>
    <rPh sb="114" eb="116">
      <t>ザンダカ</t>
    </rPh>
    <rPh sb="116" eb="117">
      <t>タイ</t>
    </rPh>
    <rPh sb="117" eb="119">
      <t>ジギョウ</t>
    </rPh>
    <rPh sb="119" eb="121">
      <t>キボ</t>
    </rPh>
    <rPh sb="121" eb="123">
      <t>ヒリツ</t>
    </rPh>
    <rPh sb="129" eb="131">
      <t>ゲンジョウ</t>
    </rPh>
    <rPh sb="133" eb="135">
      <t>ルイジ</t>
    </rPh>
    <rPh sb="135" eb="137">
      <t>ダンタイ</t>
    </rPh>
    <rPh sb="138" eb="139">
      <t>ヒ</t>
    </rPh>
    <rPh sb="141" eb="144">
      <t>コウスイジュン</t>
    </rPh>
    <rPh sb="149" eb="151">
      <t>ゼンタイ</t>
    </rPh>
    <rPh sb="151" eb="153">
      <t>ケイカク</t>
    </rPh>
    <rPh sb="154" eb="156">
      <t>ミナオ</t>
    </rPh>
    <rPh sb="158" eb="159">
      <t>アラ</t>
    </rPh>
    <rPh sb="161" eb="163">
      <t>ケンセツ</t>
    </rPh>
    <rPh sb="164" eb="166">
      <t>トウケツ</t>
    </rPh>
    <rPh sb="172" eb="174">
      <t>ジョジョ</t>
    </rPh>
    <rPh sb="175" eb="177">
      <t>カイゼン</t>
    </rPh>
    <rPh sb="182" eb="184">
      <t>ミコ</t>
    </rPh>
    <rPh sb="188" eb="191">
      <t>コウシホン</t>
    </rPh>
    <rPh sb="191" eb="192">
      <t>ヒ</t>
    </rPh>
    <rPh sb="192" eb="194">
      <t>タイサク</t>
    </rPh>
    <rPh sb="197" eb="199">
      <t>イッパン</t>
    </rPh>
    <rPh sb="199" eb="201">
      <t>カイケイ</t>
    </rPh>
    <rPh sb="204" eb="205">
      <t>ク</t>
    </rPh>
    <rPh sb="205" eb="206">
      <t>イ</t>
    </rPh>
    <rPh sb="206" eb="207">
      <t>キン</t>
    </rPh>
    <rPh sb="208" eb="209">
      <t>マカナ</t>
    </rPh>
    <rPh sb="213" eb="215">
      <t>ブブン</t>
    </rPh>
    <rPh sb="220" eb="223">
      <t>ジシュテキ</t>
    </rPh>
    <rPh sb="224" eb="227">
      <t>シュウエキリョク</t>
    </rPh>
    <rPh sb="228" eb="229">
      <t>ア</t>
    </rPh>
    <rPh sb="235" eb="237">
      <t>セツゾク</t>
    </rPh>
    <rPh sb="237" eb="238">
      <t>リツ</t>
    </rPh>
    <rPh sb="239" eb="241">
      <t>コウジョウ</t>
    </rPh>
    <rPh sb="242" eb="245">
      <t>ショウライテキ</t>
    </rPh>
    <rPh sb="246" eb="248">
      <t>リョウキン</t>
    </rPh>
    <rPh sb="249" eb="251">
      <t>カイテイ</t>
    </rPh>
    <rPh sb="252" eb="254">
      <t>シヤ</t>
    </rPh>
    <rPh sb="255" eb="256">
      <t>イ</t>
    </rPh>
    <rPh sb="258" eb="260">
      <t>ケイエイ</t>
    </rPh>
    <rPh sb="261" eb="264">
      <t>ケンゼンセイ</t>
    </rPh>
    <rPh sb="265" eb="267">
      <t>コウジョウ</t>
    </rPh>
    <rPh sb="275" eb="277">
      <t>キンネン</t>
    </rPh>
    <rPh sb="279" eb="281">
      <t>ケイエイ</t>
    </rPh>
    <rPh sb="282" eb="285">
      <t>コウリツカ</t>
    </rPh>
    <rPh sb="286" eb="289">
      <t>ショリジョウ</t>
    </rPh>
    <rPh sb="290" eb="292">
      <t>カンリ</t>
    </rPh>
    <rPh sb="292" eb="294">
      <t>ホウホウ</t>
    </rPh>
    <rPh sb="295" eb="297">
      <t>ミナオ</t>
    </rPh>
    <rPh sb="298" eb="299">
      <t>トウ</t>
    </rPh>
    <rPh sb="302" eb="304">
      <t>オスイ</t>
    </rPh>
    <rPh sb="304" eb="306">
      <t>ショリ</t>
    </rPh>
    <rPh sb="310" eb="312">
      <t>ヒヨウ</t>
    </rPh>
    <rPh sb="313" eb="314">
      <t>ヒク</t>
    </rPh>
    <rPh sb="315" eb="316">
      <t>オサ</t>
    </rPh>
    <rPh sb="317" eb="319">
      <t>ケイヒ</t>
    </rPh>
    <rPh sb="319" eb="322">
      <t>カイシュウリツ</t>
    </rPh>
    <rPh sb="323" eb="325">
      <t>ゾウカ</t>
    </rPh>
    <rPh sb="326" eb="327">
      <t>ツナ</t>
    </rPh>
    <rPh sb="332" eb="334">
      <t>トウメン</t>
    </rPh>
    <rPh sb="336" eb="338">
      <t>セツゾク</t>
    </rPh>
    <rPh sb="338" eb="339">
      <t>リツ</t>
    </rPh>
    <rPh sb="340" eb="342">
      <t>コウジョウ</t>
    </rPh>
    <rPh sb="343" eb="345">
      <t>リョウキン</t>
    </rPh>
    <rPh sb="345" eb="347">
      <t>シュウニュウ</t>
    </rPh>
    <rPh sb="348" eb="349">
      <t>エ</t>
    </rPh>
    <rPh sb="354" eb="356">
      <t>イッテイ</t>
    </rPh>
    <rPh sb="356" eb="358">
      <t>キカン</t>
    </rPh>
    <rPh sb="358" eb="361">
      <t>ケイカゴ</t>
    </rPh>
    <rPh sb="362" eb="364">
      <t>ジンコウ</t>
    </rPh>
    <rPh sb="364" eb="366">
      <t>ゲンショウ</t>
    </rPh>
    <rPh sb="369" eb="371">
      <t>リョウキン</t>
    </rPh>
    <rPh sb="371" eb="373">
      <t>シュウニュウ</t>
    </rPh>
    <rPh sb="374" eb="376">
      <t>ゲンショウ</t>
    </rPh>
    <rPh sb="377" eb="379">
      <t>ミコ</t>
    </rPh>
    <rPh sb="385" eb="388">
      <t>シヨウリョウ</t>
    </rPh>
    <rPh sb="388" eb="390">
      <t>カイテイ</t>
    </rPh>
    <rPh sb="395" eb="397">
      <t>ケントウ</t>
    </rPh>
    <rPh sb="398" eb="399">
      <t>スス</t>
    </rPh>
    <rPh sb="403" eb="405">
      <t>ヒツヨウ</t>
    </rPh>
    <rPh sb="411" eb="413">
      <t>ゲンジョウ</t>
    </rPh>
    <rPh sb="414" eb="416">
      <t>シセツ</t>
    </rPh>
    <rPh sb="416" eb="419">
      <t>リヨウリツ</t>
    </rPh>
    <rPh sb="424" eb="426">
      <t>コウジョウ</t>
    </rPh>
    <rPh sb="427" eb="428">
      <t>ハカ</t>
    </rPh>
    <rPh sb="443" eb="445">
      <t>コンゴ</t>
    </rPh>
    <rPh sb="447" eb="450">
      <t>アンテイテキ</t>
    </rPh>
    <rPh sb="451" eb="454">
      <t>コウリツテキ</t>
    </rPh>
    <rPh sb="455" eb="457">
      <t>ジギョウ</t>
    </rPh>
    <rPh sb="457" eb="459">
      <t>ウンエイ</t>
    </rPh>
    <rPh sb="460" eb="461">
      <t>ツヅ</t>
    </rPh>
    <rPh sb="465" eb="466">
      <t>タメ</t>
    </rPh>
    <rPh sb="467" eb="469">
      <t>ヨリョク</t>
    </rPh>
    <rPh sb="471" eb="472">
      <t>トラ</t>
    </rPh>
    <phoneticPr fontId="4"/>
  </si>
  <si>
    <t>初期の供用開始から２０年弱が経過しているが、特に老朽化による不具合は生じていない。しかし今後とも適切な点検・修繕等を実施するためストックマネジメント計画を策定し国からの財政支援を受けながら、長期的に施設を維持していくことが必要である。</t>
    <rPh sb="0" eb="2">
      <t>ショキ</t>
    </rPh>
    <rPh sb="3" eb="5">
      <t>キョウヨウ</t>
    </rPh>
    <rPh sb="5" eb="7">
      <t>カイシ</t>
    </rPh>
    <rPh sb="11" eb="12">
      <t>ネン</t>
    </rPh>
    <rPh sb="12" eb="13">
      <t>ジャク</t>
    </rPh>
    <rPh sb="14" eb="16">
      <t>ケイカ</t>
    </rPh>
    <rPh sb="22" eb="23">
      <t>トク</t>
    </rPh>
    <rPh sb="24" eb="27">
      <t>ロウキュウカ</t>
    </rPh>
    <rPh sb="30" eb="33">
      <t>フグアイ</t>
    </rPh>
    <rPh sb="34" eb="35">
      <t>ショウ</t>
    </rPh>
    <rPh sb="44" eb="46">
      <t>コンゴ</t>
    </rPh>
    <rPh sb="48" eb="50">
      <t>テキセツ</t>
    </rPh>
    <rPh sb="51" eb="53">
      <t>テンケン</t>
    </rPh>
    <rPh sb="54" eb="56">
      <t>シュウゼン</t>
    </rPh>
    <rPh sb="56" eb="57">
      <t>トウ</t>
    </rPh>
    <rPh sb="58" eb="60">
      <t>ジッシ</t>
    </rPh>
    <rPh sb="74" eb="76">
      <t>ケイカク</t>
    </rPh>
    <rPh sb="77" eb="79">
      <t>サクテイ</t>
    </rPh>
    <rPh sb="80" eb="81">
      <t>クニ</t>
    </rPh>
    <rPh sb="84" eb="86">
      <t>ザイセイ</t>
    </rPh>
    <rPh sb="86" eb="88">
      <t>シエン</t>
    </rPh>
    <rPh sb="89" eb="90">
      <t>ウ</t>
    </rPh>
    <rPh sb="95" eb="98">
      <t>チョウキテキ</t>
    </rPh>
    <rPh sb="99" eb="101">
      <t>シセツ</t>
    </rPh>
    <rPh sb="102" eb="104">
      <t>イジ</t>
    </rPh>
    <rPh sb="111" eb="113">
      <t>ヒツヨウ</t>
    </rPh>
    <phoneticPr fontId="4"/>
  </si>
  <si>
    <t>下水道事業は供用開始から２０年弱であるが、処理区域の拡大は一段落し、安定的な事業運営に向けて経営の転換期にある。今後は経営戦略を策定し中期的な収支計画のもと、処理施設の老朽化や施設の最適化への対応を進めていくため、国からの財政的な支援を受けられる方法で更新事業を実施していく必要がある。
一方で歳入は高齢化や人口減少が進み、将来的に処理水量の減少による使用料収入の減収で収益的収支比率の悪化が見込まれ、一般会計からの繰入金にも限界があることから、より一層の効率的な事業運営を図り、さらには料金改定も視野に入れていくことになる。
事業の性格上、持続可能で安定的な経営が求められるが、先行きは厳しいものがあるため、収益に繋がる共同化・広域化又は新技術の導入について積極的に検討していくこととする。</t>
    <rPh sb="0" eb="3">
      <t>ゲスイドウ</t>
    </rPh>
    <rPh sb="3" eb="5">
      <t>ジギョウ</t>
    </rPh>
    <rPh sb="6" eb="8">
      <t>キョウヨウ</t>
    </rPh>
    <rPh sb="8" eb="10">
      <t>カイシ</t>
    </rPh>
    <rPh sb="14" eb="15">
      <t>ネン</t>
    </rPh>
    <rPh sb="15" eb="16">
      <t>ジャク</t>
    </rPh>
    <rPh sb="21" eb="23">
      <t>ショリ</t>
    </rPh>
    <rPh sb="23" eb="25">
      <t>クイキ</t>
    </rPh>
    <rPh sb="26" eb="28">
      <t>カクダイ</t>
    </rPh>
    <rPh sb="29" eb="32">
      <t>イチダンラク</t>
    </rPh>
    <rPh sb="34" eb="37">
      <t>アンテイテキ</t>
    </rPh>
    <rPh sb="38" eb="40">
      <t>ジギョウ</t>
    </rPh>
    <rPh sb="40" eb="42">
      <t>ウンエイ</t>
    </rPh>
    <rPh sb="43" eb="44">
      <t>ム</t>
    </rPh>
    <rPh sb="46" eb="48">
      <t>ケイエイ</t>
    </rPh>
    <rPh sb="49" eb="52">
      <t>テンカンキ</t>
    </rPh>
    <rPh sb="56" eb="58">
      <t>コンゴ</t>
    </rPh>
    <rPh sb="59" eb="61">
      <t>ケイエイ</t>
    </rPh>
    <rPh sb="61" eb="63">
      <t>センリャク</t>
    </rPh>
    <rPh sb="64" eb="66">
      <t>サクテイ</t>
    </rPh>
    <rPh sb="67" eb="70">
      <t>チュウキテキ</t>
    </rPh>
    <rPh sb="71" eb="73">
      <t>シュウシ</t>
    </rPh>
    <rPh sb="73" eb="75">
      <t>ケイカク</t>
    </rPh>
    <rPh sb="79" eb="81">
      <t>ショリ</t>
    </rPh>
    <rPh sb="81" eb="83">
      <t>シセツ</t>
    </rPh>
    <rPh sb="84" eb="87">
      <t>ロウキュウカ</t>
    </rPh>
    <rPh sb="88" eb="90">
      <t>シセツ</t>
    </rPh>
    <rPh sb="91" eb="94">
      <t>サイテキカ</t>
    </rPh>
    <rPh sb="96" eb="98">
      <t>タイオウ</t>
    </rPh>
    <rPh sb="99" eb="100">
      <t>スス</t>
    </rPh>
    <rPh sb="107" eb="108">
      <t>クニ</t>
    </rPh>
    <rPh sb="111" eb="114">
      <t>ザイセイテキ</t>
    </rPh>
    <rPh sb="115" eb="117">
      <t>シエン</t>
    </rPh>
    <rPh sb="118" eb="119">
      <t>ウ</t>
    </rPh>
    <rPh sb="123" eb="125">
      <t>ホウホウ</t>
    </rPh>
    <rPh sb="126" eb="128">
      <t>コウシン</t>
    </rPh>
    <rPh sb="131" eb="133">
      <t>ジッシ</t>
    </rPh>
    <rPh sb="137" eb="139">
      <t>ヒツヨウ</t>
    </rPh>
    <rPh sb="144" eb="146">
      <t>イッポウ</t>
    </rPh>
    <rPh sb="147" eb="149">
      <t>サイニュウ</t>
    </rPh>
    <rPh sb="150" eb="153">
      <t>コウレイカ</t>
    </rPh>
    <rPh sb="154" eb="156">
      <t>ジンコウ</t>
    </rPh>
    <rPh sb="156" eb="158">
      <t>ゲンショウ</t>
    </rPh>
    <rPh sb="159" eb="160">
      <t>スス</t>
    </rPh>
    <rPh sb="162" eb="165">
      <t>ショウライテキ</t>
    </rPh>
    <rPh sb="166" eb="168">
      <t>ショリ</t>
    </rPh>
    <rPh sb="168" eb="170">
      <t>スイリョウ</t>
    </rPh>
    <rPh sb="171" eb="173">
      <t>ゲンショウ</t>
    </rPh>
    <rPh sb="176" eb="179">
      <t>シヨウリョウ</t>
    </rPh>
    <rPh sb="179" eb="181">
      <t>シュウニュウ</t>
    </rPh>
    <rPh sb="182" eb="184">
      <t>ゲンシュウ</t>
    </rPh>
    <rPh sb="185" eb="188">
      <t>シュウエキテキ</t>
    </rPh>
    <rPh sb="188" eb="190">
      <t>シュウシ</t>
    </rPh>
    <rPh sb="190" eb="192">
      <t>ヒリツ</t>
    </rPh>
    <rPh sb="193" eb="195">
      <t>アッカ</t>
    </rPh>
    <rPh sb="196" eb="198">
      <t>ミコ</t>
    </rPh>
    <rPh sb="201" eb="203">
      <t>イッパン</t>
    </rPh>
    <rPh sb="203" eb="205">
      <t>カイケイ</t>
    </rPh>
    <rPh sb="208" eb="209">
      <t>ク</t>
    </rPh>
    <rPh sb="209" eb="210">
      <t>イ</t>
    </rPh>
    <rPh sb="210" eb="211">
      <t>キン</t>
    </rPh>
    <rPh sb="213" eb="215">
      <t>ゲンカイ</t>
    </rPh>
    <rPh sb="225" eb="227">
      <t>イッソウ</t>
    </rPh>
    <rPh sb="228" eb="231">
      <t>コウリツテキ</t>
    </rPh>
    <rPh sb="232" eb="234">
      <t>ジギョウ</t>
    </rPh>
    <rPh sb="234" eb="236">
      <t>ウンエイ</t>
    </rPh>
    <rPh sb="237" eb="238">
      <t>ハカ</t>
    </rPh>
    <rPh sb="244" eb="246">
      <t>リョウキン</t>
    </rPh>
    <rPh sb="246" eb="248">
      <t>カイテイ</t>
    </rPh>
    <rPh sb="249" eb="251">
      <t>シヤ</t>
    </rPh>
    <rPh sb="252" eb="253">
      <t>イ</t>
    </rPh>
    <rPh sb="264" eb="266">
      <t>ジギョウ</t>
    </rPh>
    <rPh sb="267" eb="270">
      <t>セイカクジョウ</t>
    </rPh>
    <rPh sb="271" eb="273">
      <t>ジゾク</t>
    </rPh>
    <rPh sb="273" eb="275">
      <t>カノウ</t>
    </rPh>
    <rPh sb="276" eb="279">
      <t>アンテイテキ</t>
    </rPh>
    <rPh sb="280" eb="282">
      <t>ケイエイ</t>
    </rPh>
    <rPh sb="283" eb="284">
      <t>モト</t>
    </rPh>
    <rPh sb="290" eb="292">
      <t>サキユ</t>
    </rPh>
    <rPh sb="294" eb="295">
      <t>キビ</t>
    </rPh>
    <rPh sb="305" eb="307">
      <t>シュウエキ</t>
    </rPh>
    <rPh sb="308" eb="309">
      <t>ツナ</t>
    </rPh>
    <rPh sb="311" eb="314">
      <t>キョウドウカ</t>
    </rPh>
    <rPh sb="315" eb="318">
      <t>コウイキカ</t>
    </rPh>
    <rPh sb="318" eb="319">
      <t>マタ</t>
    </rPh>
    <rPh sb="320" eb="323">
      <t>シンギジュツ</t>
    </rPh>
    <rPh sb="324" eb="326">
      <t>ドウニュウ</t>
    </rPh>
    <rPh sb="330" eb="333">
      <t>セッキョクテキ</t>
    </rPh>
    <rPh sb="334" eb="33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</si>
</sst>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153600"/>
        <c:axId val="1401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7.0000000000000007E-2</c:v>
                </c:pt>
                <c:pt idx="3">
                  <c:v>0.04</c:v>
                </c:pt>
                <c:pt idx="4">
                  <c:v>0.15</c:v>
                </c:pt>
              </c:numCache>
            </c:numRef>
          </c:val>
          <c:smooth val="0"/>
        </c:ser>
        <c:dLbls>
          <c:showLegendKey val="0"/>
          <c:showVal val="0"/>
          <c:showCatName val="0"/>
          <c:showSerName val="0"/>
          <c:showPercent val="0"/>
          <c:showBubbleSize val="0"/>
        </c:dLbls>
        <c:marker val="1"/>
        <c:smooth val="0"/>
        <c:axId val="140153600"/>
        <c:axId val="140155520"/>
      </c:lineChart>
      <c:dateAx>
        <c:axId val="140153600"/>
        <c:scaling>
          <c:orientation val="minMax"/>
        </c:scaling>
        <c:delete val="1"/>
        <c:axPos val="b"/>
        <c:numFmt formatCode="ge" sourceLinked="1"/>
        <c:majorTickMark val="none"/>
        <c:minorTickMark val="none"/>
        <c:tickLblPos val="none"/>
        <c:crossAx val="140155520"/>
        <c:crosses val="autoZero"/>
        <c:auto val="1"/>
        <c:lblOffset val="100"/>
        <c:baseTimeUnit val="years"/>
      </c:dateAx>
      <c:valAx>
        <c:axId val="1401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64.97</c:v>
                </c:pt>
                <c:pt idx="1">
                  <c:v>42.47</c:v>
                </c:pt>
                <c:pt idx="2">
                  <c:v>41.53</c:v>
                </c:pt>
                <c:pt idx="3">
                  <c:v>38.74</c:v>
                </c:pt>
                <c:pt idx="4">
                  <c:v>39.85</c:v>
                </c:pt>
              </c:numCache>
            </c:numRef>
          </c:val>
        </c:ser>
        <c:dLbls>
          <c:showLegendKey val="0"/>
          <c:showVal val="0"/>
          <c:showCatName val="0"/>
          <c:showSerName val="0"/>
          <c:showPercent val="0"/>
          <c:showBubbleSize val="0"/>
        </c:dLbls>
        <c:gapWidth val="150"/>
        <c:axId val="140706944"/>
        <c:axId val="1407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55.81</c:v>
                </c:pt>
                <c:pt idx="3">
                  <c:v>54.44</c:v>
                </c:pt>
                <c:pt idx="4">
                  <c:v>49.39</c:v>
                </c:pt>
              </c:numCache>
            </c:numRef>
          </c:val>
          <c:smooth val="0"/>
        </c:ser>
        <c:dLbls>
          <c:showLegendKey val="0"/>
          <c:showVal val="0"/>
          <c:showCatName val="0"/>
          <c:showSerName val="0"/>
          <c:showPercent val="0"/>
          <c:showBubbleSize val="0"/>
        </c:dLbls>
        <c:marker val="1"/>
        <c:smooth val="0"/>
        <c:axId val="140706944"/>
        <c:axId val="140708864"/>
      </c:lineChart>
      <c:dateAx>
        <c:axId val="140706944"/>
        <c:scaling>
          <c:orientation val="minMax"/>
        </c:scaling>
        <c:delete val="1"/>
        <c:axPos val="b"/>
        <c:numFmt formatCode="ge" sourceLinked="1"/>
        <c:majorTickMark val="none"/>
        <c:minorTickMark val="none"/>
        <c:tickLblPos val="none"/>
        <c:crossAx val="140708864"/>
        <c:crosses val="autoZero"/>
        <c:auto val="1"/>
        <c:lblOffset val="100"/>
        <c:baseTimeUnit val="years"/>
      </c:dateAx>
      <c:valAx>
        <c:axId val="1407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51.9</c:v>
                </c:pt>
                <c:pt idx="1">
                  <c:v>53.69</c:v>
                </c:pt>
                <c:pt idx="2">
                  <c:v>62.59</c:v>
                </c:pt>
                <c:pt idx="3">
                  <c:v>60.69</c:v>
                </c:pt>
                <c:pt idx="4">
                  <c:v>62.65</c:v>
                </c:pt>
              </c:numCache>
            </c:numRef>
          </c:val>
        </c:ser>
        <c:dLbls>
          <c:showLegendKey val="0"/>
          <c:showVal val="0"/>
          <c:showCatName val="0"/>
          <c:showSerName val="0"/>
          <c:showPercent val="0"/>
          <c:showBubbleSize val="0"/>
        </c:dLbls>
        <c:gapWidth val="150"/>
        <c:axId val="140780288"/>
        <c:axId val="1407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84.41</c:v>
                </c:pt>
                <c:pt idx="3">
                  <c:v>84.2</c:v>
                </c:pt>
                <c:pt idx="4">
                  <c:v>83.96</c:v>
                </c:pt>
              </c:numCache>
            </c:numRef>
          </c:val>
          <c:smooth val="0"/>
        </c:ser>
        <c:dLbls>
          <c:showLegendKey val="0"/>
          <c:showVal val="0"/>
          <c:showCatName val="0"/>
          <c:showSerName val="0"/>
          <c:showPercent val="0"/>
          <c:showBubbleSize val="0"/>
        </c:dLbls>
        <c:marker val="1"/>
        <c:smooth val="0"/>
        <c:axId val="140780288"/>
        <c:axId val="140782208"/>
      </c:lineChart>
      <c:dateAx>
        <c:axId val="140780288"/>
        <c:scaling>
          <c:orientation val="minMax"/>
        </c:scaling>
        <c:delete val="1"/>
        <c:axPos val="b"/>
        <c:numFmt formatCode="ge" sourceLinked="1"/>
        <c:majorTickMark val="none"/>
        <c:minorTickMark val="none"/>
        <c:tickLblPos val="none"/>
        <c:crossAx val="140782208"/>
        <c:crosses val="autoZero"/>
        <c:auto val="1"/>
        <c:lblOffset val="100"/>
        <c:baseTimeUnit val="years"/>
      </c:dateAx>
      <c:valAx>
        <c:axId val="140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88.47</c:v>
                </c:pt>
                <c:pt idx="1">
                  <c:v>69.47</c:v>
                </c:pt>
                <c:pt idx="2">
                  <c:v>70.260000000000005</c:v>
                </c:pt>
                <c:pt idx="3">
                  <c:v>79.489999999999995</c:v>
                </c:pt>
                <c:pt idx="4">
                  <c:v>79.83</c:v>
                </c:pt>
              </c:numCache>
            </c:numRef>
          </c:val>
        </c:ser>
        <c:dLbls>
          <c:showLegendKey val="0"/>
          <c:showVal val="0"/>
          <c:showCatName val="0"/>
          <c:showSerName val="0"/>
          <c:showPercent val="0"/>
          <c:showBubbleSize val="0"/>
        </c:dLbls>
        <c:gapWidth val="150"/>
        <c:axId val="140177792"/>
        <c:axId val="1401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177792"/>
        <c:axId val="140179712"/>
      </c:lineChart>
      <c:dateAx>
        <c:axId val="140177792"/>
        <c:scaling>
          <c:orientation val="minMax"/>
        </c:scaling>
        <c:delete val="1"/>
        <c:axPos val="b"/>
        <c:numFmt formatCode="ge" sourceLinked="1"/>
        <c:majorTickMark val="none"/>
        <c:minorTickMark val="none"/>
        <c:tickLblPos val="none"/>
        <c:crossAx val="140179712"/>
        <c:crosses val="autoZero"/>
        <c:auto val="1"/>
        <c:lblOffset val="100"/>
        <c:baseTimeUnit val="years"/>
      </c:dateAx>
      <c:valAx>
        <c:axId val="1401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201984"/>
        <c:axId val="1402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201984"/>
        <c:axId val="140203904"/>
      </c:lineChart>
      <c:dateAx>
        <c:axId val="140201984"/>
        <c:scaling>
          <c:orientation val="minMax"/>
        </c:scaling>
        <c:delete val="1"/>
        <c:axPos val="b"/>
        <c:numFmt formatCode="ge" sourceLinked="1"/>
        <c:majorTickMark val="none"/>
        <c:minorTickMark val="none"/>
        <c:tickLblPos val="none"/>
        <c:crossAx val="140203904"/>
        <c:crosses val="autoZero"/>
        <c:auto val="1"/>
        <c:lblOffset val="100"/>
        <c:baseTimeUnit val="years"/>
      </c:dateAx>
      <c:valAx>
        <c:axId val="1402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221824"/>
        <c:axId val="140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221824"/>
        <c:axId val="140236288"/>
      </c:lineChart>
      <c:dateAx>
        <c:axId val="140221824"/>
        <c:scaling>
          <c:orientation val="minMax"/>
        </c:scaling>
        <c:delete val="1"/>
        <c:axPos val="b"/>
        <c:numFmt formatCode="ge" sourceLinked="1"/>
        <c:majorTickMark val="none"/>
        <c:minorTickMark val="none"/>
        <c:tickLblPos val="none"/>
        <c:crossAx val="140236288"/>
        <c:crosses val="autoZero"/>
        <c:auto val="1"/>
        <c:lblOffset val="100"/>
        <c:baseTimeUnit val="years"/>
      </c:dateAx>
      <c:valAx>
        <c:axId val="140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327936"/>
        <c:axId val="1403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327936"/>
        <c:axId val="140334208"/>
      </c:lineChart>
      <c:dateAx>
        <c:axId val="140327936"/>
        <c:scaling>
          <c:orientation val="minMax"/>
        </c:scaling>
        <c:delete val="1"/>
        <c:axPos val="b"/>
        <c:numFmt formatCode="ge" sourceLinked="1"/>
        <c:majorTickMark val="none"/>
        <c:minorTickMark val="none"/>
        <c:tickLblPos val="none"/>
        <c:crossAx val="140334208"/>
        <c:crosses val="autoZero"/>
        <c:auto val="1"/>
        <c:lblOffset val="100"/>
        <c:baseTimeUnit val="years"/>
      </c:dateAx>
      <c:valAx>
        <c:axId val="1403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364416"/>
        <c:axId val="1403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364416"/>
        <c:axId val="140391168"/>
      </c:lineChart>
      <c:dateAx>
        <c:axId val="140364416"/>
        <c:scaling>
          <c:orientation val="minMax"/>
        </c:scaling>
        <c:delete val="1"/>
        <c:axPos val="b"/>
        <c:numFmt formatCode="ge" sourceLinked="1"/>
        <c:majorTickMark val="none"/>
        <c:minorTickMark val="none"/>
        <c:tickLblPos val="none"/>
        <c:crossAx val="140391168"/>
        <c:crosses val="autoZero"/>
        <c:auto val="1"/>
        <c:lblOffset val="100"/>
        <c:baseTimeUnit val="years"/>
      </c:dateAx>
      <c:valAx>
        <c:axId val="1403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3820.15</c:v>
                </c:pt>
                <c:pt idx="1">
                  <c:v>2821.52</c:v>
                </c:pt>
                <c:pt idx="2">
                  <c:v>1829.01</c:v>
                </c:pt>
                <c:pt idx="3">
                  <c:v>1961.49</c:v>
                </c:pt>
                <c:pt idx="4">
                  <c:v>1995.16</c:v>
                </c:pt>
              </c:numCache>
            </c:numRef>
          </c:val>
        </c:ser>
        <c:dLbls>
          <c:showLegendKey val="0"/>
          <c:showVal val="0"/>
          <c:showCatName val="0"/>
          <c:showSerName val="0"/>
          <c:showPercent val="0"/>
          <c:showBubbleSize val="0"/>
        </c:dLbls>
        <c:gapWidth val="150"/>
        <c:axId val="140400896"/>
        <c:axId val="1404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1209.95</c:v>
                </c:pt>
                <c:pt idx="3">
                  <c:v>1136.5</c:v>
                </c:pt>
                <c:pt idx="4">
                  <c:v>1162.3599999999999</c:v>
                </c:pt>
              </c:numCache>
            </c:numRef>
          </c:val>
          <c:smooth val="0"/>
        </c:ser>
        <c:dLbls>
          <c:showLegendKey val="0"/>
          <c:showVal val="0"/>
          <c:showCatName val="0"/>
          <c:showSerName val="0"/>
          <c:showPercent val="0"/>
          <c:showBubbleSize val="0"/>
        </c:dLbls>
        <c:marker val="1"/>
        <c:smooth val="0"/>
        <c:axId val="140400896"/>
        <c:axId val="140427648"/>
      </c:lineChart>
      <c:dateAx>
        <c:axId val="140400896"/>
        <c:scaling>
          <c:orientation val="minMax"/>
        </c:scaling>
        <c:delete val="1"/>
        <c:axPos val="b"/>
        <c:numFmt formatCode="ge" sourceLinked="1"/>
        <c:majorTickMark val="none"/>
        <c:minorTickMark val="none"/>
        <c:tickLblPos val="none"/>
        <c:crossAx val="140427648"/>
        <c:crosses val="autoZero"/>
        <c:auto val="1"/>
        <c:lblOffset val="100"/>
        <c:baseTimeUnit val="years"/>
      </c:dateAx>
      <c:valAx>
        <c:axId val="1404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39.1</c:v>
                </c:pt>
                <c:pt idx="1">
                  <c:v>42.5</c:v>
                </c:pt>
                <c:pt idx="2">
                  <c:v>61.36</c:v>
                </c:pt>
                <c:pt idx="3">
                  <c:v>104.9</c:v>
                </c:pt>
                <c:pt idx="4">
                  <c:v>116.14</c:v>
                </c:pt>
              </c:numCache>
            </c:numRef>
          </c:val>
        </c:ser>
        <c:dLbls>
          <c:showLegendKey val="0"/>
          <c:showVal val="0"/>
          <c:showCatName val="0"/>
          <c:showSerName val="0"/>
          <c:showPercent val="0"/>
          <c:showBubbleSize val="0"/>
        </c:dLbls>
        <c:gapWidth val="150"/>
        <c:axId val="140457856"/>
        <c:axId val="1404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69.48</c:v>
                </c:pt>
                <c:pt idx="3">
                  <c:v>71.650000000000006</c:v>
                </c:pt>
                <c:pt idx="4">
                  <c:v>68.209999999999994</c:v>
                </c:pt>
              </c:numCache>
            </c:numRef>
          </c:val>
          <c:smooth val="0"/>
        </c:ser>
        <c:dLbls>
          <c:showLegendKey val="0"/>
          <c:showVal val="0"/>
          <c:showCatName val="0"/>
          <c:showSerName val="0"/>
          <c:showPercent val="0"/>
          <c:showBubbleSize val="0"/>
        </c:dLbls>
        <c:marker val="1"/>
        <c:smooth val="0"/>
        <c:axId val="140457856"/>
        <c:axId val="140472320"/>
      </c:lineChart>
      <c:dateAx>
        <c:axId val="140457856"/>
        <c:scaling>
          <c:orientation val="minMax"/>
        </c:scaling>
        <c:delete val="1"/>
        <c:axPos val="b"/>
        <c:numFmt formatCode="ge" sourceLinked="1"/>
        <c:majorTickMark val="none"/>
        <c:minorTickMark val="none"/>
        <c:tickLblPos val="none"/>
        <c:crossAx val="140472320"/>
        <c:crosses val="autoZero"/>
        <c:auto val="1"/>
        <c:lblOffset val="100"/>
        <c:baseTimeUnit val="years"/>
      </c:dateAx>
      <c:valAx>
        <c:axId val="1404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445.72</c:v>
                </c:pt>
                <c:pt idx="1">
                  <c:v>420.72</c:v>
                </c:pt>
                <c:pt idx="2">
                  <c:v>286.94</c:v>
                </c:pt>
                <c:pt idx="3">
                  <c:v>172.17</c:v>
                </c:pt>
                <c:pt idx="4">
                  <c:v>154.80000000000001</c:v>
                </c:pt>
              </c:numCache>
            </c:numRef>
          </c:val>
        </c:ser>
        <c:dLbls>
          <c:showLegendKey val="0"/>
          <c:showVal val="0"/>
          <c:showCatName val="0"/>
          <c:showSerName val="0"/>
          <c:showPercent val="0"/>
          <c:showBubbleSize val="0"/>
        </c:dLbls>
        <c:gapWidth val="150"/>
        <c:axId val="140568064"/>
        <c:axId val="140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220.67</c:v>
                </c:pt>
                <c:pt idx="3">
                  <c:v>217.82</c:v>
                </c:pt>
                <c:pt idx="4">
                  <c:v>250.84</c:v>
                </c:pt>
              </c:numCache>
            </c:numRef>
          </c:val>
          <c:smooth val="0"/>
        </c:ser>
        <c:dLbls>
          <c:showLegendKey val="0"/>
          <c:showVal val="0"/>
          <c:showCatName val="0"/>
          <c:showSerName val="0"/>
          <c:showPercent val="0"/>
          <c:showBubbleSize val="0"/>
        </c:dLbls>
        <c:marker val="1"/>
        <c:smooth val="0"/>
        <c:axId val="140568064"/>
        <c:axId val="140569984"/>
      </c:lineChart>
      <c:dateAx>
        <c:axId val="140568064"/>
        <c:scaling>
          <c:orientation val="minMax"/>
        </c:scaling>
        <c:delete val="1"/>
        <c:axPos val="b"/>
        <c:numFmt formatCode="ge" sourceLinked="1"/>
        <c:majorTickMark val="none"/>
        <c:minorTickMark val="none"/>
        <c:tickLblPos val="none"/>
        <c:crossAx val="140569984"/>
        <c:crosses val="autoZero"/>
        <c:auto val="1"/>
        <c:lblOffset val="100"/>
        <c:baseTimeUnit val="years"/>
      </c:dateAx>
      <c:valAx>
        <c:axId val="1405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涌谷町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16984</v>
      </c>
      <c r="AM8" s="64"/>
      <c r="AN8" s="64"/>
      <c r="AO8" s="64"/>
      <c r="AP8" s="64"/>
      <c r="AQ8" s="64"/>
      <c r="AR8" s="64"/>
      <c r="AS8" s="64"/>
      <c r="AT8" s="63">
        <f>データ!S6</f>
        <v>82.16</v>
      </c>
      <c r="AU8" s="63"/>
      <c r="AV8" s="63"/>
      <c r="AW8" s="63"/>
      <c r="AX8" s="63"/>
      <c r="AY8" s="63"/>
      <c r="AZ8" s="63"/>
      <c r="BA8" s="63"/>
      <c r="BB8" s="63">
        <f>データ!T6</f>
        <v>206.72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40.28</v>
      </c>
      <c r="Q10" s="63"/>
      <c r="R10" s="63"/>
      <c r="S10" s="63"/>
      <c r="T10" s="63"/>
      <c r="U10" s="63"/>
      <c r="V10" s="63"/>
      <c r="W10" s="63">
        <f>データ!P6</f>
        <v>94.17</v>
      </c>
      <c r="X10" s="63"/>
      <c r="Y10" s="63"/>
      <c r="Z10" s="63"/>
      <c r="AA10" s="63"/>
      <c r="AB10" s="63"/>
      <c r="AC10" s="63"/>
      <c r="AD10" s="64">
        <f>データ!Q6</f>
        <v>2860</v>
      </c>
      <c r="AE10" s="64"/>
      <c r="AF10" s="64"/>
      <c r="AG10" s="64"/>
      <c r="AH10" s="64"/>
      <c r="AI10" s="64"/>
      <c r="AJ10" s="64"/>
      <c r="AK10" s="2"/>
      <c r="AL10" s="64">
        <f>データ!U6</f>
        <v>6811</v>
      </c>
      <c r="AM10" s="64"/>
      <c r="AN10" s="64"/>
      <c r="AO10" s="64"/>
      <c r="AP10" s="64"/>
      <c r="AQ10" s="64"/>
      <c r="AR10" s="64"/>
      <c r="AS10" s="64"/>
      <c r="AT10" s="63">
        <f>データ!V6</f>
        <v>2.76</v>
      </c>
      <c r="AU10" s="63"/>
      <c r="AV10" s="63"/>
      <c r="AW10" s="63"/>
      <c r="AX10" s="63"/>
      <c r="AY10" s="63"/>
      <c r="AZ10" s="63"/>
      <c r="BA10" s="63"/>
      <c r="BB10" s="63">
        <f>データ!W6</f>
        <v>2467.75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45012</v>
      </c>
      <c r="D6" s="31">
        <f t="shared" si="3"/>
        <v>47</v>
      </c>
      <c r="E6" s="31">
        <f t="shared" si="3"/>
        <v>17</v>
      </c>
      <c r="F6" s="31">
        <f t="shared" si="3"/>
        <v>1</v>
      </c>
      <c r="G6" s="31">
        <f t="shared" si="3"/>
        <v>0</v>
      </c>
      <c r="H6" s="31" t="str">
        <f t="shared" si="3"/>
        <v>宮城県　涌谷町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40.28</v>
      </c>
      <c r="P6" s="32">
        <f t="shared" si="3"/>
        <v>94.17</v>
      </c>
      <c r="Q6" s="32">
        <f t="shared" si="3"/>
        <v>2860</v>
      </c>
      <c r="R6" s="32">
        <f t="shared" si="3"/>
        <v>16984</v>
      </c>
      <c r="S6" s="32">
        <f t="shared" si="3"/>
        <v>82.16</v>
      </c>
      <c r="T6" s="32">
        <f t="shared" si="3"/>
        <v>206.72</v>
      </c>
      <c r="U6" s="32">
        <f t="shared" si="3"/>
        <v>6811</v>
      </c>
      <c r="V6" s="32">
        <f t="shared" si="3"/>
        <v>2.76</v>
      </c>
      <c r="W6" s="32">
        <f t="shared" si="3"/>
        <v>2467.75</v>
      </c>
      <c r="X6" s="33">
        <f>IF(X7="",NA(),X7)</f>
        <v>88.47</v>
      </c>
      <c r="Y6" s="33">
        <f t="shared" ref="Y6:AG6" si="4">IF(Y7="",NA(),Y7)</f>
        <v>69.47</v>
      </c>
      <c r="Z6" s="33">
        <f t="shared" si="4"/>
        <v>70.260000000000005</v>
      </c>
      <c r="AA6" s="33">
        <f t="shared" si="4"/>
        <v>79.489999999999995</v>
      </c>
      <c r="AB6" s="33">
        <f t="shared" si="4"/>
        <v>79.83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3820.15</v>
      </c>
      <c r="BF6" s="33">
        <f t="shared" ref="BF6:BN6" si="7">IF(BF7="",NA(),BF7)</f>
        <v>2821.52</v>
      </c>
      <c r="BG6" s="33">
        <f t="shared" si="7"/>
        <v>1829.01</v>
      </c>
      <c r="BH6" s="33">
        <f t="shared" si="7"/>
        <v>1961.49</v>
      </c>
      <c r="BI6" s="33">
        <f t="shared" si="7"/>
        <v>1995.16</v>
      </c>
      <c r="BJ6" s="33">
        <f t="shared" si="7"/>
        <v>1749.66</v>
      </c>
      <c r="BK6" s="33">
        <f t="shared" si="7"/>
        <v>1574.53</v>
      </c>
      <c r="BL6" s="33">
        <f t="shared" si="7"/>
        <v>1209.95</v>
      </c>
      <c r="BM6" s="33">
        <f t="shared" si="7"/>
        <v>1136.5</v>
      </c>
      <c r="BN6" s="33">
        <f t="shared" si="7"/>
        <v>1162.3599999999999</v>
      </c>
      <c r="BO6" s="32" t="str">
        <f>IF(BO7="","",IF(BO7="-","【-】","【"&amp;SUBSTITUTE(TEXT(BO7,"#,##0.00"),"-","△")&amp;"】"))</f>
        <v>【763.62】</v>
      </c>
      <c r="BP6" s="33">
        <f>IF(BP7="",NA(),BP7)</f>
        <v>39.1</v>
      </c>
      <c r="BQ6" s="33">
        <f t="shared" ref="BQ6:BY6" si="8">IF(BQ7="",NA(),BQ7)</f>
        <v>42.5</v>
      </c>
      <c r="BR6" s="33">
        <f t="shared" si="8"/>
        <v>61.36</v>
      </c>
      <c r="BS6" s="33">
        <f t="shared" si="8"/>
        <v>104.9</v>
      </c>
      <c r="BT6" s="33">
        <f t="shared" si="8"/>
        <v>116.14</v>
      </c>
      <c r="BU6" s="33">
        <f t="shared" si="8"/>
        <v>54.46</v>
      </c>
      <c r="BV6" s="33">
        <f t="shared" si="8"/>
        <v>57.36</v>
      </c>
      <c r="BW6" s="33">
        <f t="shared" si="8"/>
        <v>69.48</v>
      </c>
      <c r="BX6" s="33">
        <f t="shared" si="8"/>
        <v>71.650000000000006</v>
      </c>
      <c r="BY6" s="33">
        <f t="shared" si="8"/>
        <v>68.209999999999994</v>
      </c>
      <c r="BZ6" s="32" t="str">
        <f>IF(BZ7="","",IF(BZ7="-","【-】","【"&amp;SUBSTITUTE(TEXT(BZ7,"#,##0.00"),"-","△")&amp;"】"))</f>
        <v>【98.53】</v>
      </c>
      <c r="CA6" s="33">
        <f>IF(CA7="",NA(),CA7)</f>
        <v>445.72</v>
      </c>
      <c r="CB6" s="33">
        <f t="shared" ref="CB6:CJ6" si="9">IF(CB7="",NA(),CB7)</f>
        <v>420.72</v>
      </c>
      <c r="CC6" s="33">
        <f t="shared" si="9"/>
        <v>286.94</v>
      </c>
      <c r="CD6" s="33">
        <f t="shared" si="9"/>
        <v>172.17</v>
      </c>
      <c r="CE6" s="33">
        <f t="shared" si="9"/>
        <v>154.80000000000001</v>
      </c>
      <c r="CF6" s="33">
        <f t="shared" si="9"/>
        <v>293.08999999999997</v>
      </c>
      <c r="CG6" s="33">
        <f t="shared" si="9"/>
        <v>279.91000000000003</v>
      </c>
      <c r="CH6" s="33">
        <f t="shared" si="9"/>
        <v>220.67</v>
      </c>
      <c r="CI6" s="33">
        <f t="shared" si="9"/>
        <v>217.82</v>
      </c>
      <c r="CJ6" s="33">
        <f t="shared" si="9"/>
        <v>250.84</v>
      </c>
      <c r="CK6" s="32" t="str">
        <f>IF(CK7="","",IF(CK7="-","【-】","【"&amp;SUBSTITUTE(TEXT(CK7,"#,##0.00"),"-","△")&amp;"】"))</f>
        <v>【139.70】</v>
      </c>
      <c r="CL6" s="33">
        <f>IF(CL7="",NA(),CL7)</f>
        <v>64.97</v>
      </c>
      <c r="CM6" s="33">
        <f t="shared" ref="CM6:CU6" si="10">IF(CM7="",NA(),CM7)</f>
        <v>42.47</v>
      </c>
      <c r="CN6" s="33">
        <f t="shared" si="10"/>
        <v>41.53</v>
      </c>
      <c r="CO6" s="33">
        <f t="shared" si="10"/>
        <v>38.74</v>
      </c>
      <c r="CP6" s="33">
        <f t="shared" si="10"/>
        <v>39.85</v>
      </c>
      <c r="CQ6" s="33">
        <f t="shared" si="10"/>
        <v>38.950000000000003</v>
      </c>
      <c r="CR6" s="33">
        <f t="shared" si="10"/>
        <v>40.07</v>
      </c>
      <c r="CS6" s="33">
        <f t="shared" si="10"/>
        <v>55.81</v>
      </c>
      <c r="CT6" s="33">
        <f t="shared" si="10"/>
        <v>54.44</v>
      </c>
      <c r="CU6" s="33">
        <f t="shared" si="10"/>
        <v>49.39</v>
      </c>
      <c r="CV6" s="32" t="str">
        <f>IF(CV7="","",IF(CV7="-","【-】","【"&amp;SUBSTITUTE(TEXT(CV7,"#,##0.00"),"-","△")&amp;"】"))</f>
        <v>【60.01】</v>
      </c>
      <c r="CW6" s="33">
        <f>IF(CW7="",NA(),CW7)</f>
        <v>51.9</v>
      </c>
      <c r="CX6" s="33">
        <f t="shared" ref="CX6:DF6" si="11">IF(CX7="",NA(),CX7)</f>
        <v>53.69</v>
      </c>
      <c r="CY6" s="33">
        <f t="shared" si="11"/>
        <v>62.59</v>
      </c>
      <c r="CZ6" s="33">
        <f t="shared" si="11"/>
        <v>60.69</v>
      </c>
      <c r="DA6" s="33">
        <f t="shared" si="11"/>
        <v>62.65</v>
      </c>
      <c r="DB6" s="33">
        <f t="shared" si="11"/>
        <v>65.599999999999994</v>
      </c>
      <c r="DC6" s="33">
        <f t="shared" si="11"/>
        <v>66</v>
      </c>
      <c r="DD6" s="33">
        <f t="shared" si="11"/>
        <v>84.41</v>
      </c>
      <c r="DE6" s="33">
        <f t="shared" si="11"/>
        <v>84.2</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7.0000000000000007E-2</v>
      </c>
      <c r="EL6" s="33">
        <f t="shared" si="14"/>
        <v>0.04</v>
      </c>
      <c r="EM6" s="33">
        <f t="shared" si="14"/>
        <v>0.15</v>
      </c>
      <c r="EN6" s="32" t="str">
        <f>IF(EN7="","",IF(EN7="-","【-】","【"&amp;SUBSTITUTE(TEXT(EN7,"#,##0.00"),"-","△")&amp;"】"))</f>
        <v>【0.23】</v>
      </c>
    </row>
    <row r="7" spans="1:144" s="34" customFormat="1">
      <c r="A7" s="26"/>
      <c r="B7" s="35">
        <v>2015</v>
      </c>
      <c r="C7" s="35">
        <v>45012</v>
      </c>
      <c r="D7" s="35">
        <v>47</v>
      </c>
      <c r="E7" s="35">
        <v>17</v>
      </c>
      <c r="F7" s="35">
        <v>1</v>
      </c>
      <c r="G7" s="35">
        <v>0</v>
      </c>
      <c r="H7" s="35" t="s">
        <v>96</v>
      </c>
      <c r="I7" s="35" t="s">
        <v>97</v>
      </c>
      <c r="J7" s="35" t="s">
        <v>98</v>
      </c>
      <c r="K7" s="35" t="s">
        <v>99</v>
      </c>
      <c r="L7" s="35" t="s">
        <v>100</v>
      </c>
      <c r="M7" s="36" t="s">
        <v>101</v>
      </c>
      <c r="N7" s="36" t="s">
        <v>102</v>
      </c>
      <c r="O7" s="36">
        <v>40.28</v>
      </c>
      <c r="P7" s="36">
        <v>94.17</v>
      </c>
      <c r="Q7" s="36">
        <v>2860</v>
      </c>
      <c r="R7" s="36">
        <v>16984</v>
      </c>
      <c r="S7" s="36">
        <v>82.16</v>
      </c>
      <c r="T7" s="36">
        <v>206.72</v>
      </c>
      <c r="U7" s="36">
        <v>6811</v>
      </c>
      <c r="V7" s="36">
        <v>2.76</v>
      </c>
      <c r="W7" s="36">
        <v>2467.75</v>
      </c>
      <c r="X7" s="36">
        <v>88.47</v>
      </c>
      <c r="Y7" s="36">
        <v>69.47</v>
      </c>
      <c r="Z7" s="36">
        <v>70.260000000000005</v>
      </c>
      <c r="AA7" s="36">
        <v>79.489999999999995</v>
      </c>
      <c r="AB7" s="36">
        <v>79.83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3820.15</v>
      </c>
      <c r="BF7" s="36">
        <v>2821.52</v>
      </c>
      <c r="BG7" s="36">
        <v>1829.01</v>
      </c>
      <c r="BH7" s="36">
        <v>1961.49</v>
      </c>
      <c r="BI7" s="36">
        <v>1995.16</v>
      </c>
      <c r="BJ7" s="36">
        <v>1749.66</v>
      </c>
      <c r="BK7" s="36">
        <v>1574.53</v>
      </c>
      <c r="BL7" s="36">
        <v>1209.95</v>
      </c>
      <c r="BM7" s="36">
        <v>1136.5</v>
      </c>
      <c r="BN7" s="36">
        <v>1162.3599999999999</v>
      </c>
      <c r="BO7" s="36">
        <v>763.62</v>
      </c>
      <c r="BP7" s="36">
        <v>39.1</v>
      </c>
      <c r="BQ7" s="36">
        <v>42.5</v>
      </c>
      <c r="BR7" s="36">
        <v>61.36</v>
      </c>
      <c r="BS7" s="36">
        <v>104.9</v>
      </c>
      <c r="BT7" s="36">
        <v>116.14</v>
      </c>
      <c r="BU7" s="36">
        <v>54.46</v>
      </c>
      <c r="BV7" s="36">
        <v>57.36</v>
      </c>
      <c r="BW7" s="36">
        <v>69.48</v>
      </c>
      <c r="BX7" s="36">
        <v>71.650000000000006</v>
      </c>
      <c r="BY7" s="36">
        <v>68.209999999999994</v>
      </c>
      <c r="BZ7" s="36">
        <v>98.53</v>
      </c>
      <c r="CA7" s="36">
        <v>445.72</v>
      </c>
      <c r="CB7" s="36">
        <v>420.72</v>
      </c>
      <c r="CC7" s="36">
        <v>286.94</v>
      </c>
      <c r="CD7" s="36">
        <v>172.17</v>
      </c>
      <c r="CE7" s="36">
        <v>154.80000000000001</v>
      </c>
      <c r="CF7" s="36">
        <v>293.08999999999997</v>
      </c>
      <c r="CG7" s="36">
        <v>279.91000000000003</v>
      </c>
      <c r="CH7" s="36">
        <v>220.67</v>
      </c>
      <c r="CI7" s="36">
        <v>217.82</v>
      </c>
      <c r="CJ7" s="36">
        <v>250.84</v>
      </c>
      <c r="CK7" s="36">
        <v>139.69999999999999</v>
      </c>
      <c r="CL7" s="36">
        <v>64.97</v>
      </c>
      <c r="CM7" s="36">
        <v>42.47</v>
      </c>
      <c r="CN7" s="36">
        <v>41.53</v>
      </c>
      <c r="CO7" s="36">
        <v>38.74</v>
      </c>
      <c r="CP7" s="36">
        <v>39.85</v>
      </c>
      <c r="CQ7" s="36">
        <v>38.950000000000003</v>
      </c>
      <c r="CR7" s="36">
        <v>40.07</v>
      </c>
      <c r="CS7" s="36">
        <v>55.81</v>
      </c>
      <c r="CT7" s="36">
        <v>54.44</v>
      </c>
      <c r="CU7" s="36">
        <v>49.39</v>
      </c>
      <c r="CV7" s="36">
        <v>60.01</v>
      </c>
      <c r="CW7" s="36">
        <v>51.9</v>
      </c>
      <c r="CX7" s="36">
        <v>53.69</v>
      </c>
      <c r="CY7" s="36">
        <v>62.59</v>
      </c>
      <c r="CZ7" s="36">
        <v>60.69</v>
      </c>
      <c r="DA7" s="36">
        <v>62.65</v>
      </c>
      <c r="DB7" s="36">
        <v>65.599999999999994</v>
      </c>
      <c r="DC7" s="36">
        <v>66</v>
      </c>
      <c r="DD7" s="36">
        <v>84.41</v>
      </c>
      <c r="DE7" s="36">
        <v>84.2</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7.0000000000000007E-2</v>
      </c>
      <c r="EL7" s="36">
        <v>0.04</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2017-02-08T02:44:57Z</dcterms:created>
  <dcterms:modified xsi:type="dcterms:W3CDTF">2017-02-13T02:54:52Z</dcterms:modified>
  <cp:category/>
</cp:coreProperties>
</file>