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<sst xmlns="http://schemas.openxmlformats.org/spreadsheetml/2006/main" count="226" uniqueCount="111">
  <si>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</si>
  <si>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</si>
  <si>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</si>
  <si>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</si>
  <si>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</si>
  <si>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</si>
  <si>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</si>
  <si>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</si>
  <si>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</si>
  <si>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</si>
  <si>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</si>
  <si>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</si>
  <si>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</si>
  <si>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</si>
  <si>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</si>
  <si>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</si>
  <si>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</si>
  <si>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</si>
  <si>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</si>
  <si>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</si>
  <si>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</si>
  <si>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</si>
  <si>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</si>
  <si>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</si>
  <si>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</si>
  <si>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</si>
  <si>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</si>
  <si>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</si>
  <si>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</si>
  <si>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</si>
  <si>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</si>
  <si>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</si>
  <si>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</si>
  <si>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</si>
  <si>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</si>
  <si>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</si>
  <si>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</si>
  <si>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</si>
  <si>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</si>
  <si>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</si>
  <si>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</si>
  <si>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</si>
  <si>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</si>
  <si>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</si>
  <si>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</si>
  <si>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</si>
  <si>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</si>
  <si>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</si>
  <si>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</si>
  <si>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</si>
  <si>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</si>
  <si>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</si>
  <si>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</si>
  <si>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</si>
  <si>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</si>
  <si>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</si>
  <si>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</si>
  <si>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</si>
  <si>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</si>
  <si>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</si>
  <si>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</si>
  <si>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</si>
  <si>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</si>
  <si>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</si>
  <si>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</si>
  <si>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</si>
  <si>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</si>
  <si>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</si>
  <si>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</si>
  <si>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</si>
  <si>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</si>
  <si>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</si>
  <si>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</si>
  <si>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</si>
  <si>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</si>
  <si>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</si>
  <si>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</si>
  <si>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</si>
  <si>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</si>
  <si>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</si>
  <si>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</si>
  <si>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</si>
  <si>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</si>
  <si>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</si>
  <si>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</si>
  <si>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</si>
  <si>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</si>
  <si>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</si>
  <si>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</si>
  <si>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</si>
  <si>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</si>
  <si>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</si>
  <si>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</si>
  <si>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</si>
  <si>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</si>
  <si>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</si>
  <si>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丸森町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</si>
  <si>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</si>
  <si>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</si>
  <si>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</si>
  <si>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</si>
  <si>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</si>
  <si>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</si>
  <si>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</si>
  <si>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</si>
  <si>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</si>
  <si>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</si>
  <si>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</si>
  <si>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③管渠改善率・・・平成27年度は、改善する管渠がなかった。
　本町の公共下水道は、供用開始後25年経過している。汚水管の総延長は約49kmであり、耐用年数50年を経過した管はまだない。平成28年度に策定した長寿命化計画に沿ってライフサイクルコストの縮減に向け計画的に対処したい。</t>
    <rPh sb="1" eb="3">
      <t>カンキョ</t>
    </rPh>
    <rPh sb="3" eb="5">
      <t>カイゼン</t>
    </rPh>
    <rPh sb="5" eb="6">
      <t>リツ</t>
    </rPh>
    <rPh sb="9" eb="11">
      <t>ヘイセイ</t>
    </rPh>
    <rPh sb="13" eb="15">
      <t>ネンド</t>
    </rPh>
    <rPh sb="17" eb="19">
      <t>カイゼン</t>
    </rPh>
    <rPh sb="21" eb="23">
      <t>カンキョ</t>
    </rPh>
    <rPh sb="32" eb="34">
      <t>ホンチョウ</t>
    </rPh>
    <rPh sb="35" eb="37">
      <t>コウキョウ</t>
    </rPh>
    <rPh sb="37" eb="40">
      <t>ゲスイドウ</t>
    </rPh>
    <rPh sb="42" eb="44">
      <t>キョウヨウ</t>
    </rPh>
    <rPh sb="44" eb="46">
      <t>カイシ</t>
    </rPh>
    <rPh sb="46" eb="47">
      <t>ゴ</t>
    </rPh>
    <rPh sb="49" eb="50">
      <t>ネン</t>
    </rPh>
    <rPh sb="50" eb="52">
      <t>ケイカ</t>
    </rPh>
    <rPh sb="57" eb="59">
      <t>オスイ</t>
    </rPh>
    <rPh sb="61" eb="64">
      <t>ソウエンチョウ</t>
    </rPh>
    <rPh sb="65" eb="66">
      <t>ヤク</t>
    </rPh>
    <rPh sb="74" eb="76">
      <t>タイヨウ</t>
    </rPh>
    <rPh sb="76" eb="78">
      <t>ネンスウ</t>
    </rPh>
    <rPh sb="80" eb="81">
      <t>ネン</t>
    </rPh>
    <rPh sb="82" eb="84">
      <t>ケイカ</t>
    </rPh>
    <rPh sb="86" eb="87">
      <t>カン</t>
    </rPh>
    <rPh sb="93" eb="95">
      <t>ヘイセイ</t>
    </rPh>
    <rPh sb="97" eb="99">
      <t>ネンド</t>
    </rPh>
    <rPh sb="100" eb="102">
      <t>サクテイ</t>
    </rPh>
    <rPh sb="104" eb="105">
      <t>チョウ</t>
    </rPh>
    <rPh sb="105" eb="108">
      <t>ジュミョウカ</t>
    </rPh>
    <rPh sb="108" eb="110">
      <t>ケイカク</t>
    </rPh>
    <rPh sb="111" eb="112">
      <t>ソ</t>
    </rPh>
    <rPh sb="125" eb="127">
      <t>シュクゲン</t>
    </rPh>
    <rPh sb="128" eb="129">
      <t>ム</t>
    </rPh>
    <rPh sb="130" eb="132">
      <t>ケイカク</t>
    </rPh>
    <rPh sb="132" eb="133">
      <t>テキ</t>
    </rPh>
    <rPh sb="134" eb="136">
      <t>タイショ</t>
    </rPh>
    <phoneticPr fontId="4"/>
  </si>
  <si>
    <t>①収益的収支比率・・・２年連続上昇傾向にあり前年度に比べ10ポイント改善されたものの依然赤字経営となっている。引き続き維持管理費の削減と未納額の減少に努める必要がある。
④企業債残高対事業規模比率・・・類似団体平均より高くなっており、使用料収入に対し、計画的な企業債の発行に努める必要がある。
⑤経費回収率・・・前年度とほぼ同程度、かつ、類似団体平均ともほぼ同率で推移しているが、汚水処理費を使用料で賄えていない状況である。
⑥汚水処理原価・・・類似団体平均とほぼ同額で推移している。
⑧水洗化率・・・平成27年度は、類似団体平均に近づいた。
　経営の健全性・効率性の課題は、収益的収支比率と経費回収率の改善であり、収益の増加と費用の削減を図る必要がある。</t>
    <rPh sb="1" eb="4">
      <t>シュウエキテキ</t>
    </rPh>
    <rPh sb="4" eb="6">
      <t>シュウシ</t>
    </rPh>
    <rPh sb="6" eb="8">
      <t>ヒリツ</t>
    </rPh>
    <rPh sb="12" eb="13">
      <t>ネン</t>
    </rPh>
    <rPh sb="13" eb="15">
      <t>レンゾク</t>
    </rPh>
    <rPh sb="15" eb="17">
      <t>ジョウショウ</t>
    </rPh>
    <rPh sb="17" eb="19">
      <t>ケイコウ</t>
    </rPh>
    <rPh sb="22" eb="25">
      <t>ゼンネンド</t>
    </rPh>
    <rPh sb="26" eb="27">
      <t>クラ</t>
    </rPh>
    <rPh sb="34" eb="36">
      <t>カイゼン</t>
    </rPh>
    <rPh sb="42" eb="44">
      <t>イゼン</t>
    </rPh>
    <rPh sb="44" eb="46">
      <t>アカジ</t>
    </rPh>
    <rPh sb="46" eb="48">
      <t>ケイエイ</t>
    </rPh>
    <rPh sb="55" eb="56">
      <t>ヒ</t>
    </rPh>
    <rPh sb="57" eb="58">
      <t>ツヅ</t>
    </rPh>
    <rPh sb="68" eb="71">
      <t>ミノウガク</t>
    </rPh>
    <rPh sb="72" eb="74">
      <t>ゲンショウ</t>
    </rPh>
    <rPh sb="75" eb="76">
      <t>ツト</t>
    </rPh>
    <rPh sb="78" eb="80">
      <t>ヒツヨウ</t>
    </rPh>
    <rPh sb="86" eb="88">
      <t>キギョウ</t>
    </rPh>
    <rPh sb="88" eb="89">
      <t>サイ</t>
    </rPh>
    <rPh sb="89" eb="91">
      <t>ザンダカ</t>
    </rPh>
    <rPh sb="91" eb="92">
      <t>タイ</t>
    </rPh>
    <rPh sb="92" eb="94">
      <t>ジギョウ</t>
    </rPh>
    <rPh sb="94" eb="96">
      <t>キボ</t>
    </rPh>
    <rPh sb="96" eb="98">
      <t>ヒリツ</t>
    </rPh>
    <rPh sb="101" eb="103">
      <t>ルイジ</t>
    </rPh>
    <rPh sb="103" eb="105">
      <t>ダンタイ</t>
    </rPh>
    <rPh sb="105" eb="107">
      <t>ヘイキン</t>
    </rPh>
    <rPh sb="109" eb="110">
      <t>タカ</t>
    </rPh>
    <rPh sb="126" eb="129">
      <t>ケイカクテキ</t>
    </rPh>
    <rPh sb="130" eb="132">
      <t>キギョウ</t>
    </rPh>
    <rPh sb="132" eb="133">
      <t>サイ</t>
    </rPh>
    <rPh sb="134" eb="136">
      <t>ハッコウ</t>
    </rPh>
    <rPh sb="137" eb="138">
      <t>ツト</t>
    </rPh>
    <rPh sb="140" eb="142">
      <t>ヒツヨウ</t>
    </rPh>
    <rPh sb="148" eb="150">
      <t>ケイヒ</t>
    </rPh>
    <rPh sb="150" eb="152">
      <t>カイシュウ</t>
    </rPh>
    <rPh sb="152" eb="153">
      <t>リツ</t>
    </rPh>
    <rPh sb="162" eb="163">
      <t>ドウ</t>
    </rPh>
    <rPh sb="163" eb="165">
      <t>テイド</t>
    </rPh>
    <rPh sb="169" eb="171">
      <t>ルイジ</t>
    </rPh>
    <rPh sb="179" eb="181">
      <t>ドウリツ</t>
    </rPh>
    <rPh sb="190" eb="192">
      <t>オスイ</t>
    </rPh>
    <rPh sb="192" eb="194">
      <t>ショリ</t>
    </rPh>
    <rPh sb="194" eb="195">
      <t>ヒ</t>
    </rPh>
    <rPh sb="196" eb="199">
      <t>シヨウリョウ</t>
    </rPh>
    <rPh sb="200" eb="201">
      <t>マカナ</t>
    </rPh>
    <rPh sb="206" eb="208">
      <t>ジョウキョウ</t>
    </rPh>
    <rPh sb="214" eb="216">
      <t>オスイ</t>
    </rPh>
    <rPh sb="216" eb="218">
      <t>ショリ</t>
    </rPh>
    <rPh sb="218" eb="220">
      <t>ゲンカ</t>
    </rPh>
    <rPh sb="223" eb="225">
      <t>ルイジ</t>
    </rPh>
    <rPh sb="225" eb="227">
      <t>ダンタイ</t>
    </rPh>
    <rPh sb="227" eb="229">
      <t>ヘイキン</t>
    </rPh>
    <rPh sb="232" eb="234">
      <t>ドウガク</t>
    </rPh>
    <rPh sb="235" eb="237">
      <t>スイイ</t>
    </rPh>
    <rPh sb="244" eb="247">
      <t>スイセンカ</t>
    </rPh>
    <rPh sb="247" eb="248">
      <t>リツ</t>
    </rPh>
    <rPh sb="251" eb="253">
      <t>ヘイセイ</t>
    </rPh>
    <rPh sb="255" eb="257">
      <t>ネンド</t>
    </rPh>
    <rPh sb="259" eb="261">
      <t>ルイジ</t>
    </rPh>
    <rPh sb="261" eb="263">
      <t>ダンタイ</t>
    </rPh>
    <rPh sb="263" eb="265">
      <t>ヘイキン</t>
    </rPh>
    <rPh sb="266" eb="267">
      <t>チカ</t>
    </rPh>
    <rPh sb="274" eb="276">
      <t>ケイエイ</t>
    </rPh>
    <rPh sb="277" eb="280">
      <t>ケンゼンセイ</t>
    </rPh>
    <rPh sb="281" eb="284">
      <t>コウリツセイ</t>
    </rPh>
    <rPh sb="285" eb="287">
      <t>カダイ</t>
    </rPh>
    <rPh sb="289" eb="291">
      <t>シュウエキ</t>
    </rPh>
    <rPh sb="291" eb="292">
      <t>テキ</t>
    </rPh>
    <rPh sb="292" eb="294">
      <t>シュウシ</t>
    </rPh>
    <rPh sb="294" eb="296">
      <t>ヒリツ</t>
    </rPh>
    <rPh sb="297" eb="299">
      <t>ケイヒ</t>
    </rPh>
    <rPh sb="299" eb="301">
      <t>カイシュウ</t>
    </rPh>
    <rPh sb="301" eb="302">
      <t>リツ</t>
    </rPh>
    <rPh sb="303" eb="305">
      <t>カイゼン</t>
    </rPh>
    <rPh sb="309" eb="311">
      <t>シュウエキ</t>
    </rPh>
    <rPh sb="312" eb="314">
      <t>ゾウカ</t>
    </rPh>
    <rPh sb="315" eb="317">
      <t>ヒヨウ</t>
    </rPh>
    <rPh sb="318" eb="320">
      <t>サクゲン</t>
    </rPh>
    <rPh sb="321" eb="322">
      <t>ハカ</t>
    </rPh>
    <rPh sb="323" eb="325">
      <t>ヒツヨウ</t>
    </rPh>
    <phoneticPr fontId="4"/>
  </si>
  <si>
    <t>　全体として類似団体平均と同程度の経営状況であるが、費用を収益で賄えておらず、未納額の削減や未接続者への接続を図り、収益を確保するとともに、維持管理費と施設の計画的な更新による建設費用の削減に努める必要がある。
　また、今後の高齢化と人口減少を見据え、使用料収入を確保するため、料金改定についても検討を行っていく。</t>
    <rPh sb="1" eb="3">
      <t>ゼンタイ</t>
    </rPh>
    <rPh sb="6" eb="8">
      <t>ルイジ</t>
    </rPh>
    <rPh sb="8" eb="10">
      <t>ダンタイ</t>
    </rPh>
    <rPh sb="10" eb="12">
      <t>ヘイキン</t>
    </rPh>
    <rPh sb="13" eb="16">
      <t>ドウテイド</t>
    </rPh>
    <rPh sb="17" eb="19">
      <t>ケイエイ</t>
    </rPh>
    <rPh sb="19" eb="21">
      <t>ジョウキョウ</t>
    </rPh>
    <rPh sb="26" eb="28">
      <t>ヒヨウ</t>
    </rPh>
    <rPh sb="29" eb="31">
      <t>シュウエキ</t>
    </rPh>
    <rPh sb="32" eb="33">
      <t>マカナ</t>
    </rPh>
    <rPh sb="39" eb="42">
      <t>ミノウガク</t>
    </rPh>
    <rPh sb="43" eb="45">
      <t>サクゲン</t>
    </rPh>
    <rPh sb="52" eb="54">
      <t>セツゾク</t>
    </rPh>
    <rPh sb="58" eb="60">
      <t>シュウエキ</t>
    </rPh>
    <rPh sb="61" eb="63">
      <t>カクホ</t>
    </rPh>
    <rPh sb="70" eb="72">
      <t>イジ</t>
    </rPh>
    <rPh sb="72" eb="75">
      <t>カンリヒ</t>
    </rPh>
    <rPh sb="76" eb="78">
      <t>シセツ</t>
    </rPh>
    <rPh sb="79" eb="82">
      <t>ケイカクテキ</t>
    </rPh>
    <rPh sb="88" eb="90">
      <t>ケンセツ</t>
    </rPh>
    <rPh sb="90" eb="92">
      <t>ヒヨウ</t>
    </rPh>
    <rPh sb="93" eb="95">
      <t>サクゲン</t>
    </rPh>
    <rPh sb="96" eb="97">
      <t>ツト</t>
    </rPh>
    <rPh sb="99" eb="101">
      <t>ヒツヨウ</t>
    </rPh>
    <rPh sb="110" eb="112">
      <t>コンゴ</t>
    </rPh>
    <rPh sb="113" eb="116">
      <t>コウレイカ</t>
    </rPh>
    <rPh sb="117" eb="119">
      <t>ジンコウ</t>
    </rPh>
    <rPh sb="119" eb="121">
      <t>ゲンショウ</t>
    </rPh>
    <rPh sb="122" eb="124">
      <t>ミス</t>
    </rPh>
    <rPh sb="126" eb="129">
      <t>シヨウリョウ</t>
    </rPh>
    <rPh sb="129" eb="131">
      <t>シュウニュウ</t>
    </rPh>
    <rPh sb="132" eb="134">
      <t>カクホ</t>
    </rPh>
    <rPh sb="139" eb="141">
      <t>リョウキン</t>
    </rPh>
    <rPh sb="141" eb="143">
      <t>カイテイ</t>
    </rPh>
    <rPh sb="148" eb="150">
      <t>ケントウ</t>
    </rPh>
    <rPh sb="151" eb="15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</si>
</sst>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4.43</c:v>
                </c:pt>
                <c:pt idx="2">
                  <c:v>15.78</c:v>
                </c:pt>
                <c:pt idx="3" formatCode="#,##0.00;&quot;△&quot;#,##0.00">
                  <c:v>0</c:v>
                </c:pt>
                <c:pt idx="4" formatCode="#,##0.00;&quot;△&quot;#,##0.00">
                  <c:v>0</c:v>
                </c:pt>
              </c:numCache>
            </c:numRef>
          </c:val>
        </c:ser>
        <c:dLbls>
          <c:showLegendKey val="0"/>
          <c:showVal val="0"/>
          <c:showCatName val="0"/>
          <c:showSerName val="0"/>
          <c:showPercent val="0"/>
          <c:showBubbleSize val="0"/>
        </c:dLbls>
        <c:gapWidth val="150"/>
        <c:axId val="102502784"/>
        <c:axId val="1076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102502784"/>
        <c:axId val="107621760"/>
      </c:lineChart>
      <c:dateAx>
        <c:axId val="102502784"/>
        <c:scaling>
          <c:orientation val="minMax"/>
        </c:scaling>
        <c:delete val="1"/>
        <c:axPos val="b"/>
        <c:numFmt formatCode="ge" sourceLinked="1"/>
        <c:majorTickMark val="none"/>
        <c:minorTickMark val="none"/>
        <c:tickLblPos val="none"/>
        <c:crossAx val="107621760"/>
        <c:crosses val="autoZero"/>
        <c:auto val="1"/>
        <c:lblOffset val="100"/>
        <c:baseTimeUnit val="years"/>
      </c:dateAx>
      <c:valAx>
        <c:axId val="1076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673344"/>
        <c:axId val="1792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179673344"/>
        <c:axId val="179241344"/>
      </c:lineChart>
      <c:dateAx>
        <c:axId val="179673344"/>
        <c:scaling>
          <c:orientation val="minMax"/>
        </c:scaling>
        <c:delete val="1"/>
        <c:axPos val="b"/>
        <c:numFmt formatCode="ge" sourceLinked="1"/>
        <c:majorTickMark val="none"/>
        <c:minorTickMark val="none"/>
        <c:tickLblPos val="none"/>
        <c:crossAx val="179241344"/>
        <c:crosses val="autoZero"/>
        <c:auto val="1"/>
        <c:lblOffset val="100"/>
        <c:baseTimeUnit val="years"/>
      </c:dateAx>
      <c:valAx>
        <c:axId val="1792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82.36</c:v>
                </c:pt>
                <c:pt idx="1">
                  <c:v>83.07</c:v>
                </c:pt>
                <c:pt idx="2">
                  <c:v>83.26</c:v>
                </c:pt>
                <c:pt idx="3">
                  <c:v>83.69</c:v>
                </c:pt>
                <c:pt idx="4">
                  <c:v>83.8</c:v>
                </c:pt>
              </c:numCache>
            </c:numRef>
          </c:val>
        </c:ser>
        <c:dLbls>
          <c:showLegendKey val="0"/>
          <c:showVal val="0"/>
          <c:showCatName val="0"/>
          <c:showSerName val="0"/>
          <c:showPercent val="0"/>
          <c:showBubbleSize val="0"/>
        </c:dLbls>
        <c:gapWidth val="150"/>
        <c:axId val="179267456"/>
        <c:axId val="1792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179267456"/>
        <c:axId val="179269632"/>
      </c:lineChart>
      <c:dateAx>
        <c:axId val="179267456"/>
        <c:scaling>
          <c:orientation val="minMax"/>
        </c:scaling>
        <c:delete val="1"/>
        <c:axPos val="b"/>
        <c:numFmt formatCode="ge" sourceLinked="1"/>
        <c:majorTickMark val="none"/>
        <c:minorTickMark val="none"/>
        <c:tickLblPos val="none"/>
        <c:crossAx val="179269632"/>
        <c:crosses val="autoZero"/>
        <c:auto val="1"/>
        <c:lblOffset val="100"/>
        <c:baseTimeUnit val="years"/>
      </c:dateAx>
      <c:valAx>
        <c:axId val="1792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59.29</c:v>
                </c:pt>
                <c:pt idx="1">
                  <c:v>70.67</c:v>
                </c:pt>
                <c:pt idx="2">
                  <c:v>55.46</c:v>
                </c:pt>
                <c:pt idx="3">
                  <c:v>58.3</c:v>
                </c:pt>
                <c:pt idx="4">
                  <c:v>68.78</c:v>
                </c:pt>
              </c:numCache>
            </c:numRef>
          </c:val>
        </c:ser>
        <c:dLbls>
          <c:showLegendKey val="0"/>
          <c:showVal val="0"/>
          <c:showCatName val="0"/>
          <c:showSerName val="0"/>
          <c:showPercent val="0"/>
          <c:showBubbleSize val="0"/>
        </c:dLbls>
        <c:gapWidth val="150"/>
        <c:axId val="178869760"/>
        <c:axId val="1788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869760"/>
        <c:axId val="178871680"/>
      </c:lineChart>
      <c:dateAx>
        <c:axId val="178869760"/>
        <c:scaling>
          <c:orientation val="minMax"/>
        </c:scaling>
        <c:delete val="1"/>
        <c:axPos val="b"/>
        <c:numFmt formatCode="ge" sourceLinked="1"/>
        <c:majorTickMark val="none"/>
        <c:minorTickMark val="none"/>
        <c:tickLblPos val="none"/>
        <c:crossAx val="178871680"/>
        <c:crosses val="autoZero"/>
        <c:auto val="1"/>
        <c:lblOffset val="100"/>
        <c:baseTimeUnit val="years"/>
      </c:dateAx>
      <c:valAx>
        <c:axId val="1788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902144"/>
        <c:axId val="1789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902144"/>
        <c:axId val="178904064"/>
      </c:lineChart>
      <c:dateAx>
        <c:axId val="178902144"/>
        <c:scaling>
          <c:orientation val="minMax"/>
        </c:scaling>
        <c:delete val="1"/>
        <c:axPos val="b"/>
        <c:numFmt formatCode="ge" sourceLinked="1"/>
        <c:majorTickMark val="none"/>
        <c:minorTickMark val="none"/>
        <c:tickLblPos val="none"/>
        <c:crossAx val="178904064"/>
        <c:crosses val="autoZero"/>
        <c:auto val="1"/>
        <c:lblOffset val="100"/>
        <c:baseTimeUnit val="years"/>
      </c:dateAx>
      <c:valAx>
        <c:axId val="1789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763072"/>
        <c:axId val="1777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763072"/>
        <c:axId val="177764992"/>
      </c:lineChart>
      <c:dateAx>
        <c:axId val="177763072"/>
        <c:scaling>
          <c:orientation val="minMax"/>
        </c:scaling>
        <c:delete val="1"/>
        <c:axPos val="b"/>
        <c:numFmt formatCode="ge" sourceLinked="1"/>
        <c:majorTickMark val="none"/>
        <c:minorTickMark val="none"/>
        <c:tickLblPos val="none"/>
        <c:crossAx val="177764992"/>
        <c:crosses val="autoZero"/>
        <c:auto val="1"/>
        <c:lblOffset val="100"/>
        <c:baseTimeUnit val="years"/>
      </c:dateAx>
      <c:valAx>
        <c:axId val="1777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787264"/>
        <c:axId val="1777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787264"/>
        <c:axId val="177789184"/>
      </c:lineChart>
      <c:dateAx>
        <c:axId val="177787264"/>
        <c:scaling>
          <c:orientation val="minMax"/>
        </c:scaling>
        <c:delete val="1"/>
        <c:axPos val="b"/>
        <c:numFmt formatCode="ge" sourceLinked="1"/>
        <c:majorTickMark val="none"/>
        <c:minorTickMark val="none"/>
        <c:tickLblPos val="none"/>
        <c:crossAx val="177789184"/>
        <c:crosses val="autoZero"/>
        <c:auto val="1"/>
        <c:lblOffset val="100"/>
        <c:baseTimeUnit val="years"/>
      </c:dateAx>
      <c:valAx>
        <c:axId val="1777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544064"/>
        <c:axId val="1795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544064"/>
        <c:axId val="179545984"/>
      </c:lineChart>
      <c:dateAx>
        <c:axId val="179544064"/>
        <c:scaling>
          <c:orientation val="minMax"/>
        </c:scaling>
        <c:delete val="1"/>
        <c:axPos val="b"/>
        <c:numFmt formatCode="ge" sourceLinked="1"/>
        <c:majorTickMark val="none"/>
        <c:minorTickMark val="none"/>
        <c:tickLblPos val="none"/>
        <c:crossAx val="179545984"/>
        <c:crosses val="autoZero"/>
        <c:auto val="1"/>
        <c:lblOffset val="100"/>
        <c:baseTimeUnit val="years"/>
      </c:dateAx>
      <c:valAx>
        <c:axId val="1795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1241.68</c:v>
                </c:pt>
                <c:pt idx="1">
                  <c:v>1253.81</c:v>
                </c:pt>
                <c:pt idx="2">
                  <c:v>1623.92</c:v>
                </c:pt>
                <c:pt idx="3">
                  <c:v>1494.61</c:v>
                </c:pt>
                <c:pt idx="4">
                  <c:v>1383.2</c:v>
                </c:pt>
              </c:numCache>
            </c:numRef>
          </c:val>
        </c:ser>
        <c:dLbls>
          <c:showLegendKey val="0"/>
          <c:showVal val="0"/>
          <c:showCatName val="0"/>
          <c:showSerName val="0"/>
          <c:showPercent val="0"/>
          <c:showBubbleSize val="0"/>
        </c:dLbls>
        <c:gapWidth val="150"/>
        <c:axId val="179555712"/>
        <c:axId val="1795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179555712"/>
        <c:axId val="179574272"/>
      </c:lineChart>
      <c:dateAx>
        <c:axId val="179555712"/>
        <c:scaling>
          <c:orientation val="minMax"/>
        </c:scaling>
        <c:delete val="1"/>
        <c:axPos val="b"/>
        <c:numFmt formatCode="ge" sourceLinked="1"/>
        <c:majorTickMark val="none"/>
        <c:minorTickMark val="none"/>
        <c:tickLblPos val="none"/>
        <c:crossAx val="179574272"/>
        <c:crosses val="autoZero"/>
        <c:auto val="1"/>
        <c:lblOffset val="100"/>
        <c:baseTimeUnit val="years"/>
      </c:dateAx>
      <c:valAx>
        <c:axId val="1795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78.930000000000007</c:v>
                </c:pt>
                <c:pt idx="1">
                  <c:v>78.150000000000006</c:v>
                </c:pt>
                <c:pt idx="2">
                  <c:v>82.65</c:v>
                </c:pt>
                <c:pt idx="3">
                  <c:v>72.2</c:v>
                </c:pt>
                <c:pt idx="4">
                  <c:v>69.06</c:v>
                </c:pt>
              </c:numCache>
            </c:numRef>
          </c:val>
        </c:ser>
        <c:dLbls>
          <c:showLegendKey val="0"/>
          <c:showVal val="0"/>
          <c:showCatName val="0"/>
          <c:showSerName val="0"/>
          <c:showPercent val="0"/>
          <c:showBubbleSize val="0"/>
        </c:dLbls>
        <c:gapWidth val="150"/>
        <c:axId val="179612672"/>
        <c:axId val="1796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179612672"/>
        <c:axId val="179614848"/>
      </c:lineChart>
      <c:dateAx>
        <c:axId val="179612672"/>
        <c:scaling>
          <c:orientation val="minMax"/>
        </c:scaling>
        <c:delete val="1"/>
        <c:axPos val="b"/>
        <c:numFmt formatCode="ge" sourceLinked="1"/>
        <c:majorTickMark val="none"/>
        <c:minorTickMark val="none"/>
        <c:tickLblPos val="none"/>
        <c:crossAx val="179614848"/>
        <c:crosses val="autoZero"/>
        <c:auto val="1"/>
        <c:lblOffset val="100"/>
        <c:baseTimeUnit val="years"/>
      </c:dateAx>
      <c:valAx>
        <c:axId val="1796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225.63</c:v>
                </c:pt>
                <c:pt idx="1">
                  <c:v>232.36</c:v>
                </c:pt>
                <c:pt idx="2">
                  <c:v>217.37</c:v>
                </c:pt>
                <c:pt idx="3">
                  <c:v>255.59</c:v>
                </c:pt>
                <c:pt idx="4">
                  <c:v>267.13</c:v>
                </c:pt>
              </c:numCache>
            </c:numRef>
          </c:val>
        </c:ser>
        <c:dLbls>
          <c:showLegendKey val="0"/>
          <c:showVal val="0"/>
          <c:showCatName val="0"/>
          <c:showSerName val="0"/>
          <c:showPercent val="0"/>
          <c:showBubbleSize val="0"/>
        </c:dLbls>
        <c:gapWidth val="150"/>
        <c:axId val="179636864"/>
        <c:axId val="1796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179636864"/>
        <c:axId val="179647232"/>
      </c:lineChart>
      <c:dateAx>
        <c:axId val="179636864"/>
        <c:scaling>
          <c:orientation val="minMax"/>
        </c:scaling>
        <c:delete val="1"/>
        <c:axPos val="b"/>
        <c:numFmt formatCode="ge" sourceLinked="1"/>
        <c:majorTickMark val="none"/>
        <c:minorTickMark val="none"/>
        <c:tickLblPos val="none"/>
        <c:crossAx val="179647232"/>
        <c:crosses val="autoZero"/>
        <c:auto val="1"/>
        <c:lblOffset val="100"/>
        <c:baseTimeUnit val="years"/>
      </c:dateAx>
      <c:valAx>
        <c:axId val="1796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P8" sqref="P8:V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丸森町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14496</v>
      </c>
      <c r="AM8" s="64"/>
      <c r="AN8" s="64"/>
      <c r="AO8" s="64"/>
      <c r="AP8" s="64"/>
      <c r="AQ8" s="64"/>
      <c r="AR8" s="64"/>
      <c r="AS8" s="64"/>
      <c r="AT8" s="63">
        <f>データ!S6</f>
        <v>273.3</v>
      </c>
      <c r="AU8" s="63"/>
      <c r="AV8" s="63"/>
      <c r="AW8" s="63"/>
      <c r="AX8" s="63"/>
      <c r="AY8" s="63"/>
      <c r="AZ8" s="63"/>
      <c r="BA8" s="63"/>
      <c r="BB8" s="63">
        <f>データ!T6</f>
        <v>53.04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33.68</v>
      </c>
      <c r="Q10" s="63"/>
      <c r="R10" s="63"/>
      <c r="S10" s="63"/>
      <c r="T10" s="63"/>
      <c r="U10" s="63"/>
      <c r="V10" s="63"/>
      <c r="W10" s="63">
        <f>データ!P6</f>
        <v>94.26</v>
      </c>
      <c r="X10" s="63"/>
      <c r="Y10" s="63"/>
      <c r="Z10" s="63"/>
      <c r="AA10" s="63"/>
      <c r="AB10" s="63"/>
      <c r="AC10" s="63"/>
      <c r="AD10" s="64">
        <f>データ!Q6</f>
        <v>3410</v>
      </c>
      <c r="AE10" s="64"/>
      <c r="AF10" s="64"/>
      <c r="AG10" s="64"/>
      <c r="AH10" s="64"/>
      <c r="AI10" s="64"/>
      <c r="AJ10" s="64"/>
      <c r="AK10" s="2"/>
      <c r="AL10" s="64">
        <f>データ!U6</f>
        <v>4853</v>
      </c>
      <c r="AM10" s="64"/>
      <c r="AN10" s="64"/>
      <c r="AO10" s="64"/>
      <c r="AP10" s="64"/>
      <c r="AQ10" s="64"/>
      <c r="AR10" s="64"/>
      <c r="AS10" s="64"/>
      <c r="AT10" s="63">
        <f>データ!V6</f>
        <v>2.96</v>
      </c>
      <c r="AU10" s="63"/>
      <c r="AV10" s="63"/>
      <c r="AW10" s="63"/>
      <c r="AX10" s="63"/>
      <c r="AY10" s="63"/>
      <c r="AZ10" s="63"/>
      <c r="BA10" s="63"/>
      <c r="BB10" s="63">
        <f>データ!W6</f>
        <v>1639.53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43419</v>
      </c>
      <c r="D6" s="31">
        <f t="shared" si="3"/>
        <v>47</v>
      </c>
      <c r="E6" s="31">
        <f t="shared" si="3"/>
        <v>17</v>
      </c>
      <c r="F6" s="31">
        <f t="shared" si="3"/>
        <v>1</v>
      </c>
      <c r="G6" s="31">
        <f t="shared" si="3"/>
        <v>0</v>
      </c>
      <c r="H6" s="31" t="str">
        <f t="shared" si="3"/>
        <v>宮城県　丸森町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33.68</v>
      </c>
      <c r="P6" s="32">
        <f t="shared" si="3"/>
        <v>94.26</v>
      </c>
      <c r="Q6" s="32">
        <f t="shared" si="3"/>
        <v>3410</v>
      </c>
      <c r="R6" s="32">
        <f t="shared" si="3"/>
        <v>14496</v>
      </c>
      <c r="S6" s="32">
        <f t="shared" si="3"/>
        <v>273.3</v>
      </c>
      <c r="T6" s="32">
        <f t="shared" si="3"/>
        <v>53.04</v>
      </c>
      <c r="U6" s="32">
        <f t="shared" si="3"/>
        <v>4853</v>
      </c>
      <c r="V6" s="32">
        <f t="shared" si="3"/>
        <v>2.96</v>
      </c>
      <c r="W6" s="32">
        <f t="shared" si="3"/>
        <v>1639.53</v>
      </c>
      <c r="X6" s="33">
        <f>IF(X7="",NA(),X7)</f>
        <v>59.29</v>
      </c>
      <c r="Y6" s="33">
        <f t="shared" ref="Y6:AG6" si="4">IF(Y7="",NA(),Y7)</f>
        <v>70.67</v>
      </c>
      <c r="Z6" s="33">
        <f t="shared" si="4"/>
        <v>55.46</v>
      </c>
      <c r="AA6" s="33">
        <f t="shared" si="4"/>
        <v>58.3</v>
      </c>
      <c r="AB6" s="33">
        <f t="shared" si="4"/>
        <v>68.78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1241.68</v>
      </c>
      <c r="BF6" s="33">
        <f t="shared" ref="BF6:BN6" si="7">IF(BF7="",NA(),BF7)</f>
        <v>1253.81</v>
      </c>
      <c r="BG6" s="33">
        <f t="shared" si="7"/>
        <v>1623.92</v>
      </c>
      <c r="BH6" s="33">
        <f t="shared" si="7"/>
        <v>1494.61</v>
      </c>
      <c r="BI6" s="33">
        <f t="shared" si="7"/>
        <v>1383.2</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78.930000000000007</v>
      </c>
      <c r="BQ6" s="33">
        <f t="shared" ref="BQ6:BY6" si="8">IF(BQ7="",NA(),BQ7)</f>
        <v>78.150000000000006</v>
      </c>
      <c r="BR6" s="33">
        <f t="shared" si="8"/>
        <v>82.65</v>
      </c>
      <c r="BS6" s="33">
        <f t="shared" si="8"/>
        <v>72.2</v>
      </c>
      <c r="BT6" s="33">
        <f t="shared" si="8"/>
        <v>69.06</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225.63</v>
      </c>
      <c r="CB6" s="33">
        <f t="shared" ref="CB6:CJ6" si="9">IF(CB7="",NA(),CB7)</f>
        <v>232.36</v>
      </c>
      <c r="CC6" s="33">
        <f t="shared" si="9"/>
        <v>217.37</v>
      </c>
      <c r="CD6" s="33">
        <f t="shared" si="9"/>
        <v>255.59</v>
      </c>
      <c r="CE6" s="33">
        <f t="shared" si="9"/>
        <v>267.13</v>
      </c>
      <c r="CF6" s="33">
        <f t="shared" si="9"/>
        <v>258.83</v>
      </c>
      <c r="CG6" s="33">
        <f t="shared" si="9"/>
        <v>251.88</v>
      </c>
      <c r="CH6" s="33">
        <f t="shared" si="9"/>
        <v>247.43</v>
      </c>
      <c r="CI6" s="33">
        <f t="shared" si="9"/>
        <v>248.89</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50.74</v>
      </c>
      <c r="CR6" s="33">
        <f t="shared" si="10"/>
        <v>49.29</v>
      </c>
      <c r="CS6" s="33">
        <f t="shared" si="10"/>
        <v>50.32</v>
      </c>
      <c r="CT6" s="33">
        <f t="shared" si="10"/>
        <v>49.89</v>
      </c>
      <c r="CU6" s="33">
        <f t="shared" si="10"/>
        <v>49.39</v>
      </c>
      <c r="CV6" s="32" t="str">
        <f>IF(CV7="","",IF(CV7="-","【-】","【"&amp;SUBSTITUTE(TEXT(CV7,"#,##0.00"),"-","△")&amp;"】"))</f>
        <v>【60.01】</v>
      </c>
      <c r="CW6" s="33">
        <f>IF(CW7="",NA(),CW7)</f>
        <v>82.36</v>
      </c>
      <c r="CX6" s="33">
        <f t="shared" ref="CX6:DF6" si="11">IF(CX7="",NA(),CX7)</f>
        <v>83.07</v>
      </c>
      <c r="CY6" s="33">
        <f t="shared" si="11"/>
        <v>83.26</v>
      </c>
      <c r="CZ6" s="33">
        <f t="shared" si="11"/>
        <v>83.69</v>
      </c>
      <c r="DA6" s="33">
        <f t="shared" si="11"/>
        <v>83.8</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4.43</v>
      </c>
      <c r="EF6" s="33">
        <f t="shared" si="14"/>
        <v>15.78</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43419</v>
      </c>
      <c r="D7" s="35">
        <v>47</v>
      </c>
      <c r="E7" s="35">
        <v>17</v>
      </c>
      <c r="F7" s="35">
        <v>1</v>
      </c>
      <c r="G7" s="35">
        <v>0</v>
      </c>
      <c r="H7" s="35" t="s">
        <v>96</v>
      </c>
      <c r="I7" s="35" t="s">
        <v>97</v>
      </c>
      <c r="J7" s="35" t="s">
        <v>98</v>
      </c>
      <c r="K7" s="35" t="s">
        <v>99</v>
      </c>
      <c r="L7" s="35" t="s">
        <v>100</v>
      </c>
      <c r="M7" s="36" t="s">
        <v>101</v>
      </c>
      <c r="N7" s="36" t="s">
        <v>102</v>
      </c>
      <c r="O7" s="36">
        <v>33.68</v>
      </c>
      <c r="P7" s="36">
        <v>94.26</v>
      </c>
      <c r="Q7" s="36">
        <v>3410</v>
      </c>
      <c r="R7" s="36">
        <v>14496</v>
      </c>
      <c r="S7" s="36">
        <v>273.3</v>
      </c>
      <c r="T7" s="36">
        <v>53.04</v>
      </c>
      <c r="U7" s="36">
        <v>4853</v>
      </c>
      <c r="V7" s="36">
        <v>2.96</v>
      </c>
      <c r="W7" s="36">
        <v>1639.53</v>
      </c>
      <c r="X7" s="36">
        <v>59.29</v>
      </c>
      <c r="Y7" s="36">
        <v>70.67</v>
      </c>
      <c r="Z7" s="36">
        <v>55.46</v>
      </c>
      <c r="AA7" s="36">
        <v>58.3</v>
      </c>
      <c r="AB7" s="36">
        <v>68.78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1241.68</v>
      </c>
      <c r="BF7" s="36">
        <v>1253.81</v>
      </c>
      <c r="BG7" s="36">
        <v>1623.92</v>
      </c>
      <c r="BH7" s="36">
        <v>1494.61</v>
      </c>
      <c r="BI7" s="36">
        <v>1383.2</v>
      </c>
      <c r="BJ7" s="36">
        <v>1365.62</v>
      </c>
      <c r="BK7" s="36">
        <v>1309.43</v>
      </c>
      <c r="BL7" s="36">
        <v>1306.92</v>
      </c>
      <c r="BM7" s="36">
        <v>1203.71</v>
      </c>
      <c r="BN7" s="36">
        <v>1162.3599999999999</v>
      </c>
      <c r="BO7" s="36">
        <v>763.62</v>
      </c>
      <c r="BP7" s="36">
        <v>78.930000000000007</v>
      </c>
      <c r="BQ7" s="36">
        <v>78.150000000000006</v>
      </c>
      <c r="BR7" s="36">
        <v>82.65</v>
      </c>
      <c r="BS7" s="36">
        <v>72.2</v>
      </c>
      <c r="BT7" s="36">
        <v>69.06</v>
      </c>
      <c r="BU7" s="36">
        <v>65.98</v>
      </c>
      <c r="BV7" s="36">
        <v>67.59</v>
      </c>
      <c r="BW7" s="36">
        <v>68.510000000000005</v>
      </c>
      <c r="BX7" s="36">
        <v>69.739999999999995</v>
      </c>
      <c r="BY7" s="36">
        <v>68.209999999999994</v>
      </c>
      <c r="BZ7" s="36">
        <v>98.53</v>
      </c>
      <c r="CA7" s="36">
        <v>225.63</v>
      </c>
      <c r="CB7" s="36">
        <v>232.36</v>
      </c>
      <c r="CC7" s="36">
        <v>217.37</v>
      </c>
      <c r="CD7" s="36">
        <v>255.59</v>
      </c>
      <c r="CE7" s="36">
        <v>267.13</v>
      </c>
      <c r="CF7" s="36">
        <v>258.83</v>
      </c>
      <c r="CG7" s="36">
        <v>251.88</v>
      </c>
      <c r="CH7" s="36">
        <v>247.43</v>
      </c>
      <c r="CI7" s="36">
        <v>248.89</v>
      </c>
      <c r="CJ7" s="36">
        <v>250.84</v>
      </c>
      <c r="CK7" s="36">
        <v>139.69999999999999</v>
      </c>
      <c r="CL7" s="36" t="s">
        <v>101</v>
      </c>
      <c r="CM7" s="36" t="s">
        <v>101</v>
      </c>
      <c r="CN7" s="36" t="s">
        <v>101</v>
      </c>
      <c r="CO7" s="36" t="s">
        <v>101</v>
      </c>
      <c r="CP7" s="36" t="s">
        <v>101</v>
      </c>
      <c r="CQ7" s="36">
        <v>50.74</v>
      </c>
      <c r="CR7" s="36">
        <v>49.29</v>
      </c>
      <c r="CS7" s="36">
        <v>50.32</v>
      </c>
      <c r="CT7" s="36">
        <v>49.89</v>
      </c>
      <c r="CU7" s="36">
        <v>49.39</v>
      </c>
      <c r="CV7" s="36">
        <v>60.01</v>
      </c>
      <c r="CW7" s="36">
        <v>82.36</v>
      </c>
      <c r="CX7" s="36">
        <v>83.07</v>
      </c>
      <c r="CY7" s="36">
        <v>83.26</v>
      </c>
      <c r="CZ7" s="36">
        <v>83.69</v>
      </c>
      <c r="DA7" s="36">
        <v>83.8</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4.43</v>
      </c>
      <c r="EF7" s="36">
        <v>15.78</v>
      </c>
      <c r="EG7" s="36">
        <v>0</v>
      </c>
      <c r="EH7" s="36">
        <v>0</v>
      </c>
      <c r="EI7" s="36">
        <v>0.09</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dcterms:created xsi:type="dcterms:W3CDTF">2017-02-08T02:44:50Z</dcterms:created>
  <dcterms:modified xsi:type="dcterms:W3CDTF">2017-02-21T07:24:50Z</dcterms:modified>
  <cp:category/>
</cp:coreProperties>
</file>