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<sst xmlns="http://schemas.openxmlformats.org/spreadsheetml/2006/main" count="225" uniqueCount="111">
  <si>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</si>
  <si>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</si>
  <si>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</si>
  <si>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</si>
  <si>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</si>
  <si>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</si>
  <si>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</si>
  <si>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</si>
  <si>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</si>
  <si>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</si>
  <si>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</si>
  <si>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</si>
  <si>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</si>
  <si>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</si>
  <si>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</si>
  <si>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</si>
  <si>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</si>
  <si>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</si>
  <si>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</si>
  <si>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</si>
  <si>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</si>
  <si>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</si>
  <si>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</si>
  <si>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</si>
  <si>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</si>
  <si>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</si>
  <si>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</si>
  <si>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</si>
  <si>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</si>
  <si>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</si>
  <si>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</si>
  <si>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</si>
  <si>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</si>
  <si>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</si>
  <si>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</si>
  <si>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</si>
  <si>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</si>
  <si>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</si>
  <si>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</si>
  <si>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</si>
  <si>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</si>
  <si>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</si>
  <si>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</si>
  <si>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</si>
  <si>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</si>
  <si>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</si>
  <si>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</si>
  <si>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</si>
  <si>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</si>
  <si>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</si>
  <si>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</si>
  <si>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</si>
  <si>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</si>
  <si>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</si>
  <si>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</si>
  <si>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</si>
  <si>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</si>
  <si>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</si>
  <si>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</si>
  <si>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</si>
  <si>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</si>
  <si>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</si>
  <si>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</si>
  <si>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</si>
  <si>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</si>
  <si>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</si>
  <si>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</si>
  <si>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</si>
  <si>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</si>
  <si>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</si>
  <si>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</si>
  <si>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</si>
  <si>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</si>
  <si>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</si>
  <si>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</si>
  <si>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</si>
  <si>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</si>
  <si>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</si>
  <si>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</si>
  <si>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</si>
  <si>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</si>
  <si>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</si>
  <si>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</si>
  <si>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</si>
  <si>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</si>
  <si>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</si>
  <si>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</si>
  <si>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</si>
  <si>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</si>
  <si>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</si>
  <si>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</si>
  <si>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</si>
  <si>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</si>
  <si>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</si>
  <si>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</si>
  <si>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</si>
  <si>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</si>
  <si>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</si>
  <si>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</si>
  <si>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</si>
  <si>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</si>
  <si>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</si>
  <si>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</si>
  <si>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</si>
  <si>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</si>
  <si>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</si>
  <si>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</si>
  <si>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</si>
  <si>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東日本大震災の大津波により，下水道施設及び下水道利用者（一般家庭や事業者等）が壊滅的被害を受けたが，その後，災害復旧事業に取り組み，現在，快適な生活環境と公共用水域の水質保全のため，復興まちづくりに合わせた下水道施設の復旧・復興を図っているところである。
</t>
    </r>
    <r>
      <rPr>
        <sz val="11"/>
        <rFont val="ＭＳ ゴシック"/>
        <family val="3"/>
        <charset val="128"/>
      </rPr>
      <t xml:space="preserve">①収益的収支比率は，震災からの復旧・復興で接続戸数が増え，使用料収入が増加したことにより震災前より回復している。なお，今後については，95％～100％の間で推移する見込みである。
④企業債残高対事業規模比率は 309.94％で類似団体と比較し，ほぼ２分の１程度であり，今後についても，この水準で推移する見込みである。
⑤経費回収率は，終末処理場の水処理施設が復旧し仮設処理場を廃止したことや管渠復旧により汚水搬送が終了したことなどから，汚水処理原価が改善し 74.03％まで回復した。
</t>
    </r>
    <r>
      <rPr>
        <sz val="11"/>
        <color theme="1"/>
        <rFont val="ＭＳ ゴシック"/>
        <family val="3"/>
        <charset val="128"/>
      </rPr>
      <t>⑥汚水処理原価は 247.20円と震災直後から比べれば，値は良くなっているが，類似団体の値に近づくよう適正な使用料収入の確保と汚水処理費の削減を図り，経営の効率性を高めていかなくてはならない。
⑧水洗化率は，75.45％と類似団体と比較し，かなり低い値となっているので，接続率の向上による有収水量を増加させる取組を通して，経営改善を図っていく必要がある。</t>
    </r>
    <rPh sb="1" eb="2">
      <t>ヒガシ</t>
    </rPh>
    <rPh sb="2" eb="4">
      <t>ニッポン</t>
    </rPh>
    <rPh sb="4" eb="7">
      <t>ダイシンサイ</t>
    </rPh>
    <rPh sb="8" eb="11">
      <t>オオツナミ</t>
    </rPh>
    <rPh sb="15" eb="18">
      <t>ゲスイドウ</t>
    </rPh>
    <rPh sb="18" eb="20">
      <t>シセツ</t>
    </rPh>
    <rPh sb="20" eb="21">
      <t>オヨ</t>
    </rPh>
    <rPh sb="22" eb="25">
      <t>ゲスイドウ</t>
    </rPh>
    <rPh sb="25" eb="28">
      <t>リヨウシャ</t>
    </rPh>
    <rPh sb="29" eb="31">
      <t>イッパン</t>
    </rPh>
    <rPh sb="31" eb="33">
      <t>カテイ</t>
    </rPh>
    <rPh sb="34" eb="37">
      <t>ジギョウシャ</t>
    </rPh>
    <rPh sb="37" eb="38">
      <t>トウ</t>
    </rPh>
    <rPh sb="40" eb="43">
      <t>カイメツテキ</t>
    </rPh>
    <rPh sb="43" eb="45">
      <t>ヒガイ</t>
    </rPh>
    <rPh sb="46" eb="47">
      <t>ウ</t>
    </rPh>
    <rPh sb="53" eb="54">
      <t>ゴ</t>
    </rPh>
    <rPh sb="55" eb="57">
      <t>サイガイ</t>
    </rPh>
    <rPh sb="57" eb="59">
      <t>フッキュウ</t>
    </rPh>
    <rPh sb="59" eb="61">
      <t>ジギョウ</t>
    </rPh>
    <rPh sb="62" eb="63">
      <t>ト</t>
    </rPh>
    <rPh sb="64" eb="65">
      <t>ク</t>
    </rPh>
    <rPh sb="67" eb="69">
      <t>ゲンザイ</t>
    </rPh>
    <rPh sb="70" eb="72">
      <t>カイテキ</t>
    </rPh>
    <rPh sb="73" eb="75">
      <t>セイカツ</t>
    </rPh>
    <rPh sb="75" eb="77">
      <t>カンキョウ</t>
    </rPh>
    <rPh sb="78" eb="80">
      <t>コウキョウ</t>
    </rPh>
    <rPh sb="80" eb="81">
      <t>ヨウ</t>
    </rPh>
    <rPh sb="81" eb="82">
      <t>スイ</t>
    </rPh>
    <rPh sb="84" eb="86">
      <t>スイシツ</t>
    </rPh>
    <rPh sb="86" eb="88">
      <t>ホゼン</t>
    </rPh>
    <rPh sb="92" eb="94">
      <t>フッコウ</t>
    </rPh>
    <rPh sb="100" eb="101">
      <t>ア</t>
    </rPh>
    <rPh sb="104" eb="107">
      <t>ゲスイドウ</t>
    </rPh>
    <rPh sb="107" eb="109">
      <t>シセツ</t>
    </rPh>
    <rPh sb="110" eb="112">
      <t>フッキュウ</t>
    </rPh>
    <rPh sb="113" eb="115">
      <t>フッコウ</t>
    </rPh>
    <rPh sb="116" eb="117">
      <t>ハカ</t>
    </rPh>
    <rPh sb="130" eb="132">
      <t>シュウエキ</t>
    </rPh>
    <rPh sb="132" eb="133">
      <t>テキ</t>
    </rPh>
    <rPh sb="133" eb="135">
      <t>シュウシ</t>
    </rPh>
    <rPh sb="135" eb="137">
      <t>ヒリツ</t>
    </rPh>
    <rPh sb="139" eb="141">
      <t>シンサイ</t>
    </rPh>
    <rPh sb="144" eb="146">
      <t>フッキュウ</t>
    </rPh>
    <rPh sb="147" eb="149">
      <t>フッコウ</t>
    </rPh>
    <rPh sb="150" eb="152">
      <t>セツゾク</t>
    </rPh>
    <rPh sb="152" eb="154">
      <t>コスウ</t>
    </rPh>
    <rPh sb="155" eb="156">
      <t>フ</t>
    </rPh>
    <rPh sb="158" eb="161">
      <t>シヨウリョウ</t>
    </rPh>
    <rPh sb="161" eb="163">
      <t>シュウニュウ</t>
    </rPh>
    <rPh sb="164" eb="166">
      <t>ゾウカ</t>
    </rPh>
    <rPh sb="173" eb="175">
      <t>シンサイ</t>
    </rPh>
    <rPh sb="175" eb="176">
      <t>マエ</t>
    </rPh>
    <rPh sb="178" eb="180">
      <t>カイフク</t>
    </rPh>
    <rPh sb="188" eb="190">
      <t>コンゴ</t>
    </rPh>
    <rPh sb="205" eb="206">
      <t>アイダ</t>
    </rPh>
    <rPh sb="207" eb="209">
      <t>スイイ</t>
    </rPh>
    <rPh sb="211" eb="213">
      <t>ミコ</t>
    </rPh>
    <rPh sb="220" eb="222">
      <t>キギョウ</t>
    </rPh>
    <rPh sb="222" eb="223">
      <t>サイ</t>
    </rPh>
    <rPh sb="223" eb="225">
      <t>ザンダカ</t>
    </rPh>
    <rPh sb="225" eb="226">
      <t>タイ</t>
    </rPh>
    <rPh sb="226" eb="228">
      <t>ジギョウ</t>
    </rPh>
    <rPh sb="228" eb="230">
      <t>キボ</t>
    </rPh>
    <rPh sb="230" eb="232">
      <t>ヒリツ</t>
    </rPh>
    <rPh sb="242" eb="244">
      <t>ルイジ</t>
    </rPh>
    <rPh sb="247" eb="249">
      <t>ヒカク</t>
    </rPh>
    <rPh sb="254" eb="255">
      <t>ブン</t>
    </rPh>
    <rPh sb="257" eb="259">
      <t>テイド</t>
    </rPh>
    <rPh sb="263" eb="265">
      <t>コンゴ</t>
    </rPh>
    <rPh sb="273" eb="275">
      <t>スイジュン</t>
    </rPh>
    <rPh sb="276" eb="278">
      <t>スイイ</t>
    </rPh>
    <rPh sb="280" eb="282">
      <t>ミコ</t>
    </rPh>
    <rPh sb="289" eb="291">
      <t>ケイヒ</t>
    </rPh>
    <rPh sb="291" eb="293">
      <t>カイシュウ</t>
    </rPh>
    <rPh sb="293" eb="294">
      <t>リツ</t>
    </rPh>
    <rPh sb="296" eb="298">
      <t>シュウマツ</t>
    </rPh>
    <rPh sb="298" eb="300">
      <t>ショリ</t>
    </rPh>
    <rPh sb="300" eb="301">
      <t>ジョウ</t>
    </rPh>
    <rPh sb="302" eb="303">
      <t>ミズ</t>
    </rPh>
    <rPh sb="303" eb="305">
      <t>ショリ</t>
    </rPh>
    <rPh sb="305" eb="307">
      <t>シセツ</t>
    </rPh>
    <rPh sb="308" eb="310">
      <t>フッキュウ</t>
    </rPh>
    <rPh sb="311" eb="313">
      <t>カセツ</t>
    </rPh>
    <rPh sb="313" eb="315">
      <t>ショリ</t>
    </rPh>
    <rPh sb="315" eb="316">
      <t>ジョウ</t>
    </rPh>
    <rPh sb="317" eb="319">
      <t>ハイシ</t>
    </rPh>
    <rPh sb="324" eb="326">
      <t>カンキョ</t>
    </rPh>
    <rPh sb="326" eb="328">
      <t>フッキュウ</t>
    </rPh>
    <rPh sb="331" eb="333">
      <t>オスイ</t>
    </rPh>
    <rPh sb="333" eb="335">
      <t>ハンソウ</t>
    </rPh>
    <rPh sb="336" eb="338">
      <t>シュウリョウ</t>
    </rPh>
    <rPh sb="347" eb="349">
      <t>オスイ</t>
    </rPh>
    <rPh sb="349" eb="351">
      <t>ショリ</t>
    </rPh>
    <rPh sb="351" eb="353">
      <t>ゲンカ</t>
    </rPh>
    <rPh sb="354" eb="356">
      <t>カイゼン</t>
    </rPh>
    <rPh sb="366" eb="368">
      <t>カイフク</t>
    </rPh>
    <rPh sb="373" eb="375">
      <t>オスイ</t>
    </rPh>
    <rPh sb="375" eb="377">
      <t>ショリ</t>
    </rPh>
    <rPh sb="377" eb="379">
      <t>ゲンカ</t>
    </rPh>
    <rPh sb="387" eb="388">
      <t>エン</t>
    </rPh>
    <rPh sb="389" eb="391">
      <t>シンサイ</t>
    </rPh>
    <rPh sb="391" eb="393">
      <t>チョクゴ</t>
    </rPh>
    <rPh sb="395" eb="396">
      <t>クラ</t>
    </rPh>
    <rPh sb="400" eb="401">
      <t>アタイ</t>
    </rPh>
    <rPh sb="402" eb="403">
      <t>ヨ</t>
    </rPh>
    <rPh sb="411" eb="413">
      <t>ルイジ</t>
    </rPh>
    <rPh sb="413" eb="415">
      <t>ダンタイ</t>
    </rPh>
    <rPh sb="416" eb="417">
      <t>アタイ</t>
    </rPh>
    <rPh sb="418" eb="419">
      <t>チカ</t>
    </rPh>
    <rPh sb="423" eb="425">
      <t>テキセイ</t>
    </rPh>
    <rPh sb="426" eb="428">
      <t>シヨウ</t>
    </rPh>
    <rPh sb="428" eb="429">
      <t>リョウ</t>
    </rPh>
    <rPh sb="429" eb="431">
      <t>シュウニュウ</t>
    </rPh>
    <rPh sb="432" eb="434">
      <t>カクホ</t>
    </rPh>
    <rPh sb="435" eb="437">
      <t>オスイ</t>
    </rPh>
    <rPh sb="437" eb="439">
      <t>ショリ</t>
    </rPh>
    <rPh sb="439" eb="440">
      <t>ヒ</t>
    </rPh>
    <rPh sb="441" eb="443">
      <t>サクゲン</t>
    </rPh>
    <rPh sb="444" eb="445">
      <t>ハカ</t>
    </rPh>
    <rPh sb="447" eb="449">
      <t>ケイエイ</t>
    </rPh>
    <rPh sb="450" eb="453">
      <t>コウリツセイ</t>
    </rPh>
    <rPh sb="454" eb="455">
      <t>タカ</t>
    </rPh>
    <rPh sb="470" eb="473">
      <t>スイセンカ</t>
    </rPh>
    <rPh sb="473" eb="474">
      <t>リツ</t>
    </rPh>
    <rPh sb="483" eb="485">
      <t>ルイジ</t>
    </rPh>
    <rPh sb="485" eb="487">
      <t>ダンタイ</t>
    </rPh>
    <rPh sb="488" eb="490">
      <t>ヒカク</t>
    </rPh>
    <rPh sb="495" eb="496">
      <t>ヒク</t>
    </rPh>
    <rPh sb="497" eb="498">
      <t>アタイ</t>
    </rPh>
    <rPh sb="507" eb="509">
      <t>セツゾク</t>
    </rPh>
    <rPh sb="509" eb="510">
      <t>リツ</t>
    </rPh>
    <rPh sb="511" eb="513">
      <t>コウジョウ</t>
    </rPh>
    <rPh sb="516" eb="518">
      <t>ユウシュウ</t>
    </rPh>
    <rPh sb="518" eb="520">
      <t>スイリョウ</t>
    </rPh>
    <rPh sb="521" eb="523">
      <t>ゾウカ</t>
    </rPh>
    <rPh sb="526" eb="528">
      <t>トリクミ</t>
    </rPh>
    <rPh sb="529" eb="530">
      <t>トオ</t>
    </rPh>
    <rPh sb="533" eb="535">
      <t>ケイエイ</t>
    </rPh>
    <rPh sb="535" eb="537">
      <t>カイゼン</t>
    </rPh>
    <rPh sb="538" eb="539">
      <t>ハカ</t>
    </rPh>
    <rPh sb="543" eb="545">
      <t>ヒツヨウ</t>
    </rPh>
    <phoneticPr fontId="4"/>
  </si>
  <si>
    <r>
      <t xml:space="preserve"> ③管渠改善率は平成22年度より0で，管渠の更新は行っていないが，管渠総延長約86㎞のうち，東日本大震災からの災害復旧事業において，そのうち被災した管渠51.2㎞を復旧させる予定で，現在，鋭意，工事を進めているところである。
</t>
    </r>
    <r>
      <rPr>
        <sz val="11"/>
        <rFont val="ＭＳ ゴシック"/>
        <family val="3"/>
        <charset val="128"/>
      </rPr>
      <t>また，今後は，汚水処理施設及び管渠のストックマネジメント計画を策定する予定としている。</t>
    </r>
    <rPh sb="2" eb="4">
      <t>カンキョ</t>
    </rPh>
    <rPh sb="4" eb="6">
      <t>カイゼン</t>
    </rPh>
    <rPh sb="6" eb="7">
      <t>リツ</t>
    </rPh>
    <rPh sb="8" eb="10">
      <t>ヘイセイ</t>
    </rPh>
    <rPh sb="12" eb="13">
      <t>ネン</t>
    </rPh>
    <rPh sb="13" eb="14">
      <t>ド</t>
    </rPh>
    <rPh sb="19" eb="21">
      <t>カンキョ</t>
    </rPh>
    <rPh sb="22" eb="24">
      <t>コウシン</t>
    </rPh>
    <rPh sb="25" eb="26">
      <t>オコナ</t>
    </rPh>
    <rPh sb="33" eb="35">
      <t>カンキョ</t>
    </rPh>
    <rPh sb="35" eb="36">
      <t>ソウ</t>
    </rPh>
    <rPh sb="36" eb="38">
      <t>エンチョウ</t>
    </rPh>
    <rPh sb="38" eb="39">
      <t>ヤク</t>
    </rPh>
    <rPh sb="46" eb="47">
      <t>ヒガシ</t>
    </rPh>
    <rPh sb="47" eb="49">
      <t>ニホン</t>
    </rPh>
    <rPh sb="49" eb="52">
      <t>ダイシンサイ</t>
    </rPh>
    <rPh sb="55" eb="56">
      <t>サイ</t>
    </rPh>
    <rPh sb="56" eb="57">
      <t>ガイ</t>
    </rPh>
    <rPh sb="57" eb="59">
      <t>フッキュウ</t>
    </rPh>
    <rPh sb="59" eb="61">
      <t>ジギョウ</t>
    </rPh>
    <rPh sb="70" eb="72">
      <t>ヒサイ</t>
    </rPh>
    <rPh sb="74" eb="76">
      <t>カンキョ</t>
    </rPh>
    <rPh sb="82" eb="84">
      <t>フッキュウ</t>
    </rPh>
    <rPh sb="87" eb="89">
      <t>ヨテイ</t>
    </rPh>
    <rPh sb="91" eb="93">
      <t>ゲンザイ</t>
    </rPh>
    <rPh sb="94" eb="96">
      <t>エイイ</t>
    </rPh>
    <rPh sb="97" eb="99">
      <t>コウジ</t>
    </rPh>
    <rPh sb="100" eb="101">
      <t>スス</t>
    </rPh>
    <rPh sb="116" eb="118">
      <t>コンゴ</t>
    </rPh>
    <rPh sb="120" eb="122">
      <t>オスイ</t>
    </rPh>
    <rPh sb="122" eb="124">
      <t>ショリ</t>
    </rPh>
    <rPh sb="124" eb="126">
      <t>シセツ</t>
    </rPh>
    <rPh sb="126" eb="127">
      <t>オヨ</t>
    </rPh>
    <rPh sb="128" eb="130">
      <t>カンキョ</t>
    </rPh>
    <rPh sb="141" eb="143">
      <t>ケイカク</t>
    </rPh>
    <rPh sb="144" eb="146">
      <t>サクテイ</t>
    </rPh>
    <rPh sb="148" eb="150">
      <t>ヨテイ</t>
    </rPh>
    <phoneticPr fontId="4"/>
  </si>
  <si>
    <r>
      <t>　今後の改善に向けた取組については，経営の安定化を図るための適正な下水道使用料の改定に向けた調査・検討を行っていく。
また，下水道施設の復旧状況など整備の進捗状況を市のホームページや広報誌等で周知し，下水道への接続，利用促進を図って</t>
    </r>
    <r>
      <rPr>
        <sz val="11"/>
        <rFont val="ＭＳ ゴシック"/>
        <family val="3"/>
        <charset val="128"/>
      </rPr>
      <t xml:space="preserve">いく。
</t>
    </r>
    <r>
      <rPr>
        <sz val="11"/>
        <color theme="1"/>
        <rFont val="ＭＳ ゴシック"/>
        <family val="3"/>
        <charset val="128"/>
      </rPr>
      <t>さらに，「下水道展」等のイベントによる啓発活動を継続するとともに，未接続世帯への個別相談等の対応を強化しながら，下水道への理解と接続を促し，水洗化率向上に努めて</t>
    </r>
    <r>
      <rPr>
        <sz val="11"/>
        <rFont val="ＭＳ ゴシック"/>
        <family val="3"/>
        <charset val="128"/>
      </rPr>
      <t>いく。</t>
    </r>
    <rPh sb="1" eb="3">
      <t>コンゴ</t>
    </rPh>
    <rPh sb="4" eb="6">
      <t>カイゼン</t>
    </rPh>
    <rPh sb="7" eb="8">
      <t>ム</t>
    </rPh>
    <rPh sb="10" eb="12">
      <t>トリクミ</t>
    </rPh>
    <rPh sb="18" eb="20">
      <t>ケイエイ</t>
    </rPh>
    <rPh sb="21" eb="24">
      <t>アンテイカ</t>
    </rPh>
    <rPh sb="25" eb="26">
      <t>ハカ</t>
    </rPh>
    <rPh sb="30" eb="32">
      <t>テキセイ</t>
    </rPh>
    <rPh sb="33" eb="36">
      <t>ゲスイドウ</t>
    </rPh>
    <rPh sb="36" eb="39">
      <t>シヨウリョウ</t>
    </rPh>
    <rPh sb="40" eb="42">
      <t>カイテイ</t>
    </rPh>
    <rPh sb="43" eb="44">
      <t>ム</t>
    </rPh>
    <rPh sb="46" eb="48">
      <t>チョウサ</t>
    </rPh>
    <rPh sb="49" eb="51">
      <t>ケントウ</t>
    </rPh>
    <rPh sb="52" eb="53">
      <t>オコナ</t>
    </rPh>
    <rPh sb="62" eb="65">
      <t>ゲスイドウ</t>
    </rPh>
    <rPh sb="65" eb="67">
      <t>シセツ</t>
    </rPh>
    <rPh sb="68" eb="70">
      <t>フッキュウ</t>
    </rPh>
    <rPh sb="70" eb="72">
      <t>ジョウキョウ</t>
    </rPh>
    <rPh sb="74" eb="76">
      <t>セイビ</t>
    </rPh>
    <rPh sb="77" eb="79">
      <t>シンチョク</t>
    </rPh>
    <rPh sb="79" eb="81">
      <t>ジョウキョウ</t>
    </rPh>
    <rPh sb="82" eb="83">
      <t>シ</t>
    </rPh>
    <rPh sb="91" eb="94">
      <t>コウホウシ</t>
    </rPh>
    <rPh sb="94" eb="95">
      <t>トウ</t>
    </rPh>
    <rPh sb="96" eb="98">
      <t>シュウチ</t>
    </rPh>
    <rPh sb="100" eb="103">
      <t>ゲスイドウ</t>
    </rPh>
    <rPh sb="105" eb="107">
      <t>セツゾク</t>
    </rPh>
    <rPh sb="108" eb="110">
      <t>リヨウ</t>
    </rPh>
    <rPh sb="110" eb="112">
      <t>ソクシン</t>
    </rPh>
    <rPh sb="113" eb="114">
      <t>ハカ</t>
    </rPh>
    <rPh sb="125" eb="128">
      <t>ゲスイドウ</t>
    </rPh>
    <rPh sb="128" eb="129">
      <t>テン</t>
    </rPh>
    <rPh sb="130" eb="131">
      <t>トウ</t>
    </rPh>
    <rPh sb="139" eb="141">
      <t>ケイハツ</t>
    </rPh>
    <rPh sb="141" eb="143">
      <t>カツドウ</t>
    </rPh>
    <rPh sb="144" eb="146">
      <t>ケイゾク</t>
    </rPh>
    <rPh sb="153" eb="156">
      <t>ミセツゾク</t>
    </rPh>
    <rPh sb="156" eb="158">
      <t>セタイ</t>
    </rPh>
    <rPh sb="160" eb="162">
      <t>コベツ</t>
    </rPh>
    <rPh sb="162" eb="164">
      <t>ソウダン</t>
    </rPh>
    <rPh sb="164" eb="165">
      <t>トウ</t>
    </rPh>
    <rPh sb="166" eb="168">
      <t>タイオウ</t>
    </rPh>
    <rPh sb="169" eb="171">
      <t>キョウカ</t>
    </rPh>
    <rPh sb="176" eb="179">
      <t>ゲスイドウ</t>
    </rPh>
    <rPh sb="181" eb="183">
      <t>リカイ</t>
    </rPh>
    <rPh sb="184" eb="186">
      <t>セツゾク</t>
    </rPh>
    <rPh sb="187" eb="188">
      <t>ウナガ</t>
    </rPh>
    <rPh sb="190" eb="193">
      <t>スイセンカ</t>
    </rPh>
    <rPh sb="193" eb="194">
      <t>リツ</t>
    </rPh>
    <rPh sb="194" eb="196">
      <t>コウジョウ</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</si>
</sst>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271808"/>
        <c:axId val="55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55271808"/>
        <c:axId val="55273728"/>
      </c:lineChart>
      <c:dateAx>
        <c:axId val="55271808"/>
        <c:scaling>
          <c:orientation val="minMax"/>
        </c:scaling>
        <c:delete val="1"/>
        <c:axPos val="b"/>
        <c:numFmt formatCode="ge" sourceLinked="1"/>
        <c:majorTickMark val="none"/>
        <c:minorTickMark val="none"/>
        <c:tickLblPos val="none"/>
        <c:crossAx val="55273728"/>
        <c:crosses val="autoZero"/>
        <c:auto val="1"/>
        <c:lblOffset val="100"/>
        <c:baseTimeUnit val="years"/>
      </c:dateAx>
      <c:valAx>
        <c:axId val="55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6373888"/>
        <c:axId val="1063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53.69</c:v>
                </c:pt>
                <c:pt idx="3">
                  <c:v>62.25</c:v>
                </c:pt>
                <c:pt idx="4">
                  <c:v>58.04</c:v>
                </c:pt>
              </c:numCache>
            </c:numRef>
          </c:val>
          <c:smooth val="0"/>
        </c:ser>
        <c:dLbls>
          <c:showLegendKey val="0"/>
          <c:showVal val="0"/>
          <c:showCatName val="0"/>
          <c:showSerName val="0"/>
          <c:showPercent val="0"/>
          <c:showBubbleSize val="0"/>
        </c:dLbls>
        <c:marker val="1"/>
        <c:smooth val="0"/>
        <c:axId val="106373888"/>
        <c:axId val="106375808"/>
      </c:lineChart>
      <c:dateAx>
        <c:axId val="106373888"/>
        <c:scaling>
          <c:orientation val="minMax"/>
        </c:scaling>
        <c:delete val="1"/>
        <c:axPos val="b"/>
        <c:numFmt formatCode="ge" sourceLinked="1"/>
        <c:majorTickMark val="none"/>
        <c:minorTickMark val="none"/>
        <c:tickLblPos val="none"/>
        <c:crossAx val="106375808"/>
        <c:crosses val="autoZero"/>
        <c:auto val="1"/>
        <c:lblOffset val="100"/>
        <c:baseTimeUnit val="years"/>
      </c:dateAx>
      <c:valAx>
        <c:axId val="106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75.25</c:v>
                </c:pt>
                <c:pt idx="1">
                  <c:v>76.16</c:v>
                </c:pt>
                <c:pt idx="2">
                  <c:v>75.38</c:v>
                </c:pt>
                <c:pt idx="3">
                  <c:v>73.61</c:v>
                </c:pt>
                <c:pt idx="4">
                  <c:v>75.45</c:v>
                </c:pt>
              </c:numCache>
            </c:numRef>
          </c:val>
        </c:ser>
        <c:dLbls>
          <c:showLegendKey val="0"/>
          <c:showVal val="0"/>
          <c:showCatName val="0"/>
          <c:showSerName val="0"/>
          <c:showPercent val="0"/>
          <c:showBubbleSize val="0"/>
        </c:dLbls>
        <c:gapWidth val="150"/>
        <c:axId val="106422656"/>
        <c:axId val="106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92.44</c:v>
                </c:pt>
                <c:pt idx="3">
                  <c:v>92.98</c:v>
                </c:pt>
                <c:pt idx="4">
                  <c:v>93.94</c:v>
                </c:pt>
              </c:numCache>
            </c:numRef>
          </c:val>
          <c:smooth val="0"/>
        </c:ser>
        <c:dLbls>
          <c:showLegendKey val="0"/>
          <c:showVal val="0"/>
          <c:showCatName val="0"/>
          <c:showSerName val="0"/>
          <c:showPercent val="0"/>
          <c:showBubbleSize val="0"/>
        </c:dLbls>
        <c:marker val="1"/>
        <c:smooth val="0"/>
        <c:axId val="106422656"/>
        <c:axId val="106424576"/>
      </c:lineChart>
      <c:dateAx>
        <c:axId val="106422656"/>
        <c:scaling>
          <c:orientation val="minMax"/>
        </c:scaling>
        <c:delete val="1"/>
        <c:axPos val="b"/>
        <c:numFmt formatCode="ge" sourceLinked="1"/>
        <c:majorTickMark val="none"/>
        <c:minorTickMark val="none"/>
        <c:tickLblPos val="none"/>
        <c:crossAx val="106424576"/>
        <c:crosses val="autoZero"/>
        <c:auto val="1"/>
        <c:lblOffset val="100"/>
        <c:baseTimeUnit val="years"/>
      </c:dateAx>
      <c:valAx>
        <c:axId val="106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26.29</c:v>
                </c:pt>
                <c:pt idx="1">
                  <c:v>97.42</c:v>
                </c:pt>
                <c:pt idx="2">
                  <c:v>92.27</c:v>
                </c:pt>
                <c:pt idx="3">
                  <c:v>99.13</c:v>
                </c:pt>
                <c:pt idx="4">
                  <c:v>96.24</c:v>
                </c:pt>
              </c:numCache>
            </c:numRef>
          </c:val>
        </c:ser>
        <c:dLbls>
          <c:showLegendKey val="0"/>
          <c:showVal val="0"/>
          <c:showCatName val="0"/>
          <c:showSerName val="0"/>
          <c:showPercent val="0"/>
          <c:showBubbleSize val="0"/>
        </c:dLbls>
        <c:gapWidth val="150"/>
        <c:axId val="55300096"/>
        <c:axId val="55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00096"/>
        <c:axId val="55302016"/>
      </c:lineChart>
      <c:dateAx>
        <c:axId val="55300096"/>
        <c:scaling>
          <c:orientation val="minMax"/>
        </c:scaling>
        <c:delete val="1"/>
        <c:axPos val="b"/>
        <c:numFmt formatCode="ge" sourceLinked="1"/>
        <c:majorTickMark val="none"/>
        <c:minorTickMark val="none"/>
        <c:tickLblPos val="none"/>
        <c:crossAx val="55302016"/>
        <c:crosses val="autoZero"/>
        <c:auto val="1"/>
        <c:lblOffset val="100"/>
        <c:baseTimeUnit val="years"/>
      </c:dateAx>
      <c:valAx>
        <c:axId val="55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11744"/>
        <c:axId val="578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11744"/>
        <c:axId val="57882112"/>
      </c:lineChart>
      <c:dateAx>
        <c:axId val="55311744"/>
        <c:scaling>
          <c:orientation val="minMax"/>
        </c:scaling>
        <c:delete val="1"/>
        <c:axPos val="b"/>
        <c:numFmt formatCode="ge" sourceLinked="1"/>
        <c:majorTickMark val="none"/>
        <c:minorTickMark val="none"/>
        <c:tickLblPos val="none"/>
        <c:crossAx val="57882112"/>
        <c:crosses val="autoZero"/>
        <c:auto val="1"/>
        <c:lblOffset val="100"/>
        <c:baseTimeUnit val="years"/>
      </c:dateAx>
      <c:valAx>
        <c:axId val="57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916416"/>
        <c:axId val="57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916416"/>
        <c:axId val="57922688"/>
      </c:lineChart>
      <c:dateAx>
        <c:axId val="57916416"/>
        <c:scaling>
          <c:orientation val="minMax"/>
        </c:scaling>
        <c:delete val="1"/>
        <c:axPos val="b"/>
        <c:numFmt formatCode="ge" sourceLinked="1"/>
        <c:majorTickMark val="none"/>
        <c:minorTickMark val="none"/>
        <c:tickLblPos val="none"/>
        <c:crossAx val="57922688"/>
        <c:crosses val="autoZero"/>
        <c:auto val="1"/>
        <c:lblOffset val="100"/>
        <c:baseTimeUnit val="years"/>
      </c:dateAx>
      <c:valAx>
        <c:axId val="57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929920"/>
        <c:axId val="62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929920"/>
        <c:axId val="62936192"/>
      </c:lineChart>
      <c:dateAx>
        <c:axId val="62929920"/>
        <c:scaling>
          <c:orientation val="minMax"/>
        </c:scaling>
        <c:delete val="1"/>
        <c:axPos val="b"/>
        <c:numFmt formatCode="ge" sourceLinked="1"/>
        <c:majorTickMark val="none"/>
        <c:minorTickMark val="none"/>
        <c:tickLblPos val="none"/>
        <c:crossAx val="62936192"/>
        <c:crosses val="autoZero"/>
        <c:auto val="1"/>
        <c:lblOffset val="100"/>
        <c:baseTimeUnit val="years"/>
      </c:dateAx>
      <c:valAx>
        <c:axId val="629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962304"/>
        <c:axId val="62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962304"/>
        <c:axId val="62976768"/>
      </c:lineChart>
      <c:dateAx>
        <c:axId val="62962304"/>
        <c:scaling>
          <c:orientation val="minMax"/>
        </c:scaling>
        <c:delete val="1"/>
        <c:axPos val="b"/>
        <c:numFmt formatCode="ge" sourceLinked="1"/>
        <c:majorTickMark val="none"/>
        <c:minorTickMark val="none"/>
        <c:tickLblPos val="none"/>
        <c:crossAx val="62976768"/>
        <c:crosses val="autoZero"/>
        <c:auto val="1"/>
        <c:lblOffset val="100"/>
        <c:baseTimeUnit val="years"/>
      </c:dateAx>
      <c:valAx>
        <c:axId val="62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2794.8</c:v>
                </c:pt>
                <c:pt idx="1">
                  <c:v>993.69</c:v>
                </c:pt>
                <c:pt idx="2">
                  <c:v>560.80999999999995</c:v>
                </c:pt>
                <c:pt idx="3">
                  <c:v>361.09</c:v>
                </c:pt>
                <c:pt idx="4">
                  <c:v>309.94</c:v>
                </c:pt>
              </c:numCache>
            </c:numRef>
          </c:val>
        </c:ser>
        <c:dLbls>
          <c:showLegendKey val="0"/>
          <c:showVal val="0"/>
          <c:showCatName val="0"/>
          <c:showSerName val="0"/>
          <c:showPercent val="0"/>
          <c:showBubbleSize val="0"/>
        </c:dLbls>
        <c:gapWidth val="150"/>
        <c:axId val="82536704"/>
        <c:axId val="825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603.13</c:v>
                </c:pt>
                <c:pt idx="3">
                  <c:v>677.82</c:v>
                </c:pt>
                <c:pt idx="4">
                  <c:v>593.23</c:v>
                </c:pt>
              </c:numCache>
            </c:numRef>
          </c:val>
          <c:smooth val="0"/>
        </c:ser>
        <c:dLbls>
          <c:showLegendKey val="0"/>
          <c:showVal val="0"/>
          <c:showCatName val="0"/>
          <c:showSerName val="0"/>
          <c:showPercent val="0"/>
          <c:showBubbleSize val="0"/>
        </c:dLbls>
        <c:marker val="1"/>
        <c:smooth val="0"/>
        <c:axId val="82536704"/>
        <c:axId val="82538880"/>
      </c:lineChart>
      <c:dateAx>
        <c:axId val="82536704"/>
        <c:scaling>
          <c:orientation val="minMax"/>
        </c:scaling>
        <c:delete val="1"/>
        <c:axPos val="b"/>
        <c:numFmt formatCode="ge" sourceLinked="1"/>
        <c:majorTickMark val="none"/>
        <c:minorTickMark val="none"/>
        <c:tickLblPos val="none"/>
        <c:crossAx val="82538880"/>
        <c:crosses val="autoZero"/>
        <c:auto val="1"/>
        <c:lblOffset val="100"/>
        <c:baseTimeUnit val="years"/>
      </c:dateAx>
      <c:valAx>
        <c:axId val="825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32.56</c:v>
                </c:pt>
                <c:pt idx="1">
                  <c:v>64.25</c:v>
                </c:pt>
                <c:pt idx="2">
                  <c:v>62.9</c:v>
                </c:pt>
                <c:pt idx="3">
                  <c:v>71.72</c:v>
                </c:pt>
                <c:pt idx="4">
                  <c:v>74.03</c:v>
                </c:pt>
              </c:numCache>
            </c:numRef>
          </c:val>
        </c:ser>
        <c:dLbls>
          <c:showLegendKey val="0"/>
          <c:showVal val="0"/>
          <c:showCatName val="0"/>
          <c:showSerName val="0"/>
          <c:showPercent val="0"/>
          <c:showBubbleSize val="0"/>
        </c:dLbls>
        <c:gapWidth val="150"/>
        <c:axId val="105129856"/>
        <c:axId val="105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105129856"/>
        <c:axId val="105132032"/>
      </c:lineChart>
      <c:dateAx>
        <c:axId val="105129856"/>
        <c:scaling>
          <c:orientation val="minMax"/>
        </c:scaling>
        <c:delete val="1"/>
        <c:axPos val="b"/>
        <c:numFmt formatCode="ge" sourceLinked="1"/>
        <c:majorTickMark val="none"/>
        <c:minorTickMark val="none"/>
        <c:tickLblPos val="none"/>
        <c:crossAx val="105132032"/>
        <c:crosses val="autoZero"/>
        <c:auto val="1"/>
        <c:lblOffset val="100"/>
        <c:baseTimeUnit val="years"/>
      </c:dateAx>
      <c:valAx>
        <c:axId val="105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690.5</c:v>
                </c:pt>
                <c:pt idx="1">
                  <c:v>277.55</c:v>
                </c:pt>
                <c:pt idx="2">
                  <c:v>283.42</c:v>
                </c:pt>
                <c:pt idx="3">
                  <c:v>259.99</c:v>
                </c:pt>
                <c:pt idx="4">
                  <c:v>247.2</c:v>
                </c:pt>
              </c:numCache>
            </c:numRef>
          </c:val>
        </c:ser>
        <c:dLbls>
          <c:showLegendKey val="0"/>
          <c:showVal val="0"/>
          <c:showCatName val="0"/>
          <c:showSerName val="0"/>
          <c:showPercent val="0"/>
          <c:showBubbleSize val="0"/>
        </c:dLbls>
        <c:gapWidth val="150"/>
        <c:axId val="105161856"/>
        <c:axId val="105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105161856"/>
        <c:axId val="105163776"/>
      </c:lineChart>
      <c:dateAx>
        <c:axId val="105161856"/>
        <c:scaling>
          <c:orientation val="minMax"/>
        </c:scaling>
        <c:delete val="1"/>
        <c:axPos val="b"/>
        <c:numFmt formatCode="ge" sourceLinked="1"/>
        <c:majorTickMark val="none"/>
        <c:minorTickMark val="none"/>
        <c:tickLblPos val="none"/>
        <c:crossAx val="105163776"/>
        <c:crosses val="autoZero"/>
        <c:auto val="1"/>
        <c:lblOffset val="100"/>
        <c:baseTimeUnit val="years"/>
      </c:dateAx>
      <c:valAx>
        <c:axId val="105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9" zoomScaleNormal="100" workbookViewId="0">
      <selection activeCell="BN83" sqref="BN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66733</v>
      </c>
      <c r="AM8" s="47"/>
      <c r="AN8" s="47"/>
      <c r="AO8" s="47"/>
      <c r="AP8" s="47"/>
      <c r="AQ8" s="47"/>
      <c r="AR8" s="47"/>
      <c r="AS8" s="47"/>
      <c r="AT8" s="43">
        <f>データ!S6</f>
        <v>332.44</v>
      </c>
      <c r="AU8" s="43"/>
      <c r="AV8" s="43"/>
      <c r="AW8" s="43"/>
      <c r="AX8" s="43"/>
      <c r="AY8" s="43"/>
      <c r="AZ8" s="43"/>
      <c r="BA8" s="43"/>
      <c r="BB8" s="43">
        <f>データ!T6</f>
        <v>200.74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11.39</v>
      </c>
      <c r="Q10" s="43"/>
      <c r="R10" s="43"/>
      <c r="S10" s="43"/>
      <c r="T10" s="43"/>
      <c r="U10" s="43"/>
      <c r="V10" s="43"/>
      <c r="W10" s="43">
        <f>データ!P6</f>
        <v>65.540000000000006</v>
      </c>
      <c r="X10" s="43"/>
      <c r="Y10" s="43"/>
      <c r="Z10" s="43"/>
      <c r="AA10" s="43"/>
      <c r="AB10" s="43"/>
      <c r="AC10" s="43"/>
      <c r="AD10" s="47">
        <f>データ!Q6</f>
        <v>3002</v>
      </c>
      <c r="AE10" s="47"/>
      <c r="AF10" s="47"/>
      <c r="AG10" s="47"/>
      <c r="AH10" s="47"/>
      <c r="AI10" s="47"/>
      <c r="AJ10" s="47"/>
      <c r="AK10" s="2"/>
      <c r="AL10" s="47">
        <f>データ!U6</f>
        <v>7552</v>
      </c>
      <c r="AM10" s="47"/>
      <c r="AN10" s="47"/>
      <c r="AO10" s="47"/>
      <c r="AP10" s="47"/>
      <c r="AQ10" s="47"/>
      <c r="AR10" s="47"/>
      <c r="AS10" s="47"/>
      <c r="AT10" s="43">
        <f>データ!V6</f>
        <v>4.41</v>
      </c>
      <c r="AU10" s="43"/>
      <c r="AV10" s="43"/>
      <c r="AW10" s="43"/>
      <c r="AX10" s="43"/>
      <c r="AY10" s="43"/>
      <c r="AZ10" s="43"/>
      <c r="BA10" s="43"/>
      <c r="BB10" s="43">
        <f>データ!W6</f>
        <v>1712.47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42056</v>
      </c>
      <c r="D6" s="31">
        <f t="shared" si="3"/>
        <v>47</v>
      </c>
      <c r="E6" s="31">
        <f t="shared" si="3"/>
        <v>17</v>
      </c>
      <c r="F6" s="31">
        <f t="shared" si="3"/>
        <v>1</v>
      </c>
      <c r="G6" s="31">
        <f t="shared" si="3"/>
        <v>0</v>
      </c>
      <c r="H6" s="31" t="str">
        <f t="shared" si="3"/>
        <v>宮城県　気仙沼市</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11.39</v>
      </c>
      <c r="P6" s="32">
        <f t="shared" si="3"/>
        <v>65.540000000000006</v>
      </c>
      <c r="Q6" s="32">
        <f t="shared" si="3"/>
        <v>3002</v>
      </c>
      <c r="R6" s="32">
        <f t="shared" si="3"/>
        <v>66733</v>
      </c>
      <c r="S6" s="32">
        <f t="shared" si="3"/>
        <v>332.44</v>
      </c>
      <c r="T6" s="32">
        <f t="shared" si="3"/>
        <v>200.74</v>
      </c>
      <c r="U6" s="32">
        <f t="shared" si="3"/>
        <v>7552</v>
      </c>
      <c r="V6" s="32">
        <f t="shared" si="3"/>
        <v>4.41</v>
      </c>
      <c r="W6" s="32">
        <f t="shared" si="3"/>
        <v>1712.47</v>
      </c>
      <c r="X6" s="33">
        <f>IF(X7="",NA(),X7)</f>
        <v>26.29</v>
      </c>
      <c r="Y6" s="33">
        <f t="shared" ref="Y6:AG6" si="4">IF(Y7="",NA(),Y7)</f>
        <v>97.42</v>
      </c>
      <c r="Z6" s="33">
        <f t="shared" si="4"/>
        <v>92.27</v>
      </c>
      <c r="AA6" s="33">
        <f t="shared" si="4"/>
        <v>99.13</v>
      </c>
      <c r="AB6" s="33">
        <f t="shared" si="4"/>
        <v>96.24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2794.8</v>
      </c>
      <c r="BF6" s="33">
        <f t="shared" ref="BF6:BN6" si="7">IF(BF7="",NA(),BF7)</f>
        <v>993.69</v>
      </c>
      <c r="BG6" s="33">
        <f t="shared" si="7"/>
        <v>560.80999999999995</v>
      </c>
      <c r="BH6" s="33">
        <f t="shared" si="7"/>
        <v>361.09</v>
      </c>
      <c r="BI6" s="33">
        <f t="shared" si="7"/>
        <v>309.94</v>
      </c>
      <c r="BJ6" s="33">
        <f t="shared" si="7"/>
        <v>1365.62</v>
      </c>
      <c r="BK6" s="33">
        <f t="shared" si="7"/>
        <v>1309.43</v>
      </c>
      <c r="BL6" s="33">
        <f t="shared" si="7"/>
        <v>603.13</v>
      </c>
      <c r="BM6" s="33">
        <f t="shared" si="7"/>
        <v>677.82</v>
      </c>
      <c r="BN6" s="33">
        <f t="shared" si="7"/>
        <v>593.23</v>
      </c>
      <c r="BO6" s="32" t="str">
        <f>IF(BO7="","",IF(BO7="-","【-】","【"&amp;SUBSTITUTE(TEXT(BO7,"#,##0.00"),"-","△")&amp;"】"))</f>
        <v>【763.62】</v>
      </c>
      <c r="BP6" s="33">
        <f>IF(BP7="",NA(),BP7)</f>
        <v>32.56</v>
      </c>
      <c r="BQ6" s="33">
        <f t="shared" ref="BQ6:BY6" si="8">IF(BQ7="",NA(),BQ7)</f>
        <v>64.25</v>
      </c>
      <c r="BR6" s="33">
        <f t="shared" si="8"/>
        <v>62.9</v>
      </c>
      <c r="BS6" s="33">
        <f t="shared" si="8"/>
        <v>71.72</v>
      </c>
      <c r="BT6" s="33">
        <f t="shared" si="8"/>
        <v>74.03</v>
      </c>
      <c r="BU6" s="33">
        <f t="shared" si="8"/>
        <v>65.98</v>
      </c>
      <c r="BV6" s="33">
        <f t="shared" si="8"/>
        <v>67.59</v>
      </c>
      <c r="BW6" s="33">
        <f t="shared" si="8"/>
        <v>81.81</v>
      </c>
      <c r="BX6" s="33">
        <f t="shared" si="8"/>
        <v>78.510000000000005</v>
      </c>
      <c r="BY6" s="33">
        <f t="shared" si="8"/>
        <v>86.48</v>
      </c>
      <c r="BZ6" s="32" t="str">
        <f>IF(BZ7="","",IF(BZ7="-","【-】","【"&amp;SUBSTITUTE(TEXT(BZ7,"#,##0.00"),"-","△")&amp;"】"))</f>
        <v>【98.53】</v>
      </c>
      <c r="CA6" s="33">
        <f>IF(CA7="",NA(),CA7)</f>
        <v>690.5</v>
      </c>
      <c r="CB6" s="33">
        <f t="shared" ref="CB6:CJ6" si="9">IF(CB7="",NA(),CB7)</f>
        <v>277.55</v>
      </c>
      <c r="CC6" s="33">
        <f t="shared" si="9"/>
        <v>283.42</v>
      </c>
      <c r="CD6" s="33">
        <f t="shared" si="9"/>
        <v>259.99</v>
      </c>
      <c r="CE6" s="33">
        <f t="shared" si="9"/>
        <v>247.2</v>
      </c>
      <c r="CF6" s="33">
        <f t="shared" si="9"/>
        <v>258.83</v>
      </c>
      <c r="CG6" s="33">
        <f t="shared" si="9"/>
        <v>251.88</v>
      </c>
      <c r="CH6" s="33">
        <f t="shared" si="9"/>
        <v>154.86000000000001</v>
      </c>
      <c r="CI6" s="33">
        <f t="shared" si="9"/>
        <v>171.02</v>
      </c>
      <c r="CJ6" s="33">
        <f t="shared" si="9"/>
        <v>174.38</v>
      </c>
      <c r="CK6" s="32" t="str">
        <f>IF(CK7="","",IF(CK7="-","【-】","【"&amp;SUBSTITUTE(TEXT(CK7,"#,##0.00"),"-","△")&amp;"】"))</f>
        <v>【139.70】</v>
      </c>
      <c r="CL6" s="33" t="str">
        <f>IF(CL7="",NA(),CL7)</f>
        <v>-</v>
      </c>
      <c r="CM6" s="33" t="str">
        <f t="shared" ref="CM6:CU6" si="10">IF(CM7="",NA(),CM7)</f>
        <v>-</v>
      </c>
      <c r="CN6" s="33" t="str">
        <f t="shared" si="10"/>
        <v>-</v>
      </c>
      <c r="CO6" s="33" t="str">
        <f t="shared" si="10"/>
        <v>-</v>
      </c>
      <c r="CP6" s="32">
        <f t="shared" si="10"/>
        <v>0</v>
      </c>
      <c r="CQ6" s="33">
        <f t="shared" si="10"/>
        <v>50.74</v>
      </c>
      <c r="CR6" s="33">
        <f t="shared" si="10"/>
        <v>49.29</v>
      </c>
      <c r="CS6" s="33">
        <f t="shared" si="10"/>
        <v>53.69</v>
      </c>
      <c r="CT6" s="33">
        <f t="shared" si="10"/>
        <v>62.25</v>
      </c>
      <c r="CU6" s="33">
        <f t="shared" si="10"/>
        <v>58.04</v>
      </c>
      <c r="CV6" s="32" t="str">
        <f>IF(CV7="","",IF(CV7="-","【-】","【"&amp;SUBSTITUTE(TEXT(CV7,"#,##0.00"),"-","△")&amp;"】"))</f>
        <v>【60.01】</v>
      </c>
      <c r="CW6" s="33">
        <f>IF(CW7="",NA(),CW7)</f>
        <v>75.25</v>
      </c>
      <c r="CX6" s="33">
        <f t="shared" ref="CX6:DF6" si="11">IF(CX7="",NA(),CX7)</f>
        <v>76.16</v>
      </c>
      <c r="CY6" s="33">
        <f t="shared" si="11"/>
        <v>75.38</v>
      </c>
      <c r="CZ6" s="33">
        <f t="shared" si="11"/>
        <v>73.61</v>
      </c>
      <c r="DA6" s="33">
        <f t="shared" si="11"/>
        <v>75.45</v>
      </c>
      <c r="DB6" s="33">
        <f t="shared" si="11"/>
        <v>85.1</v>
      </c>
      <c r="DC6" s="33">
        <f t="shared" si="11"/>
        <v>84.31</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0.15</v>
      </c>
      <c r="EL6" s="33">
        <f t="shared" si="14"/>
        <v>0.12</v>
      </c>
      <c r="EM6" s="33">
        <f t="shared" si="14"/>
        <v>0.14000000000000001</v>
      </c>
      <c r="EN6" s="32" t="str">
        <f>IF(EN7="","",IF(EN7="-","【-】","【"&amp;SUBSTITUTE(TEXT(EN7,"#,##0.00"),"-","△")&amp;"】"))</f>
        <v>【0.23】</v>
      </c>
    </row>
    <row r="7" spans="1:144" s="34" customFormat="1">
      <c r="A7" s="26"/>
      <c r="B7" s="35">
        <v>2015</v>
      </c>
      <c r="C7" s="35">
        <v>42056</v>
      </c>
      <c r="D7" s="35">
        <v>47</v>
      </c>
      <c r="E7" s="35">
        <v>17</v>
      </c>
      <c r="F7" s="35">
        <v>1</v>
      </c>
      <c r="G7" s="35">
        <v>0</v>
      </c>
      <c r="H7" s="35" t="s">
        <v>96</v>
      </c>
      <c r="I7" s="35" t="s">
        <v>97</v>
      </c>
      <c r="J7" s="35" t="s">
        <v>98</v>
      </c>
      <c r="K7" s="35" t="s">
        <v>99</v>
      </c>
      <c r="L7" s="35" t="s">
        <v>100</v>
      </c>
      <c r="M7" s="36" t="s">
        <v>101</v>
      </c>
      <c r="N7" s="36" t="s">
        <v>102</v>
      </c>
      <c r="O7" s="36">
        <v>11.39</v>
      </c>
      <c r="P7" s="36">
        <v>65.540000000000006</v>
      </c>
      <c r="Q7" s="36">
        <v>3002</v>
      </c>
      <c r="R7" s="36">
        <v>66733</v>
      </c>
      <c r="S7" s="36">
        <v>332.44</v>
      </c>
      <c r="T7" s="36">
        <v>200.74</v>
      </c>
      <c r="U7" s="36">
        <v>7552</v>
      </c>
      <c r="V7" s="36">
        <v>4.41</v>
      </c>
      <c r="W7" s="36">
        <v>1712.47</v>
      </c>
      <c r="X7" s="36">
        <v>26.29</v>
      </c>
      <c r="Y7" s="36">
        <v>97.42</v>
      </c>
      <c r="Z7" s="36">
        <v>92.27</v>
      </c>
      <c r="AA7" s="36">
        <v>99.13</v>
      </c>
      <c r="AB7" s="36">
        <v>96.24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2794.8</v>
      </c>
      <c r="BF7" s="36">
        <v>993.69</v>
      </c>
      <c r="BG7" s="36">
        <v>560.80999999999995</v>
      </c>
      <c r="BH7" s="36">
        <v>361.09</v>
      </c>
      <c r="BI7" s="36">
        <v>309.94</v>
      </c>
      <c r="BJ7" s="36">
        <v>1365.62</v>
      </c>
      <c r="BK7" s="36">
        <v>1309.43</v>
      </c>
      <c r="BL7" s="36">
        <v>603.13</v>
      </c>
      <c r="BM7" s="36">
        <v>677.82</v>
      </c>
      <c r="BN7" s="36">
        <v>593.23</v>
      </c>
      <c r="BO7" s="36">
        <v>763.62</v>
      </c>
      <c r="BP7" s="36">
        <v>32.56</v>
      </c>
      <c r="BQ7" s="36">
        <v>64.25</v>
      </c>
      <c r="BR7" s="36">
        <v>62.9</v>
      </c>
      <c r="BS7" s="36">
        <v>71.72</v>
      </c>
      <c r="BT7" s="36">
        <v>74.03</v>
      </c>
      <c r="BU7" s="36">
        <v>65.98</v>
      </c>
      <c r="BV7" s="36">
        <v>67.59</v>
      </c>
      <c r="BW7" s="36">
        <v>81.81</v>
      </c>
      <c r="BX7" s="36">
        <v>78.510000000000005</v>
      </c>
      <c r="BY7" s="36">
        <v>86.48</v>
      </c>
      <c r="BZ7" s="36">
        <v>98.53</v>
      </c>
      <c r="CA7" s="36">
        <v>690.5</v>
      </c>
      <c r="CB7" s="36">
        <v>277.55</v>
      </c>
      <c r="CC7" s="36">
        <v>283.42</v>
      </c>
      <c r="CD7" s="36">
        <v>259.99</v>
      </c>
      <c r="CE7" s="36">
        <v>247.2</v>
      </c>
      <c r="CF7" s="36">
        <v>258.83</v>
      </c>
      <c r="CG7" s="36">
        <v>251.88</v>
      </c>
      <c r="CH7" s="36">
        <v>154.86000000000001</v>
      </c>
      <c r="CI7" s="36">
        <v>171.02</v>
      </c>
      <c r="CJ7" s="36">
        <v>174.38</v>
      </c>
      <c r="CK7" s="36">
        <v>139.69999999999999</v>
      </c>
      <c r="CL7" s="36" t="s">
        <v>101</v>
      </c>
      <c r="CM7" s="36" t="s">
        <v>101</v>
      </c>
      <c r="CN7" s="36" t="s">
        <v>101</v>
      </c>
      <c r="CO7" s="36" t="s">
        <v>101</v>
      </c>
      <c r="CP7" s="36">
        <v>0</v>
      </c>
      <c r="CQ7" s="36">
        <v>50.74</v>
      </c>
      <c r="CR7" s="36">
        <v>49.29</v>
      </c>
      <c r="CS7" s="36">
        <v>53.69</v>
      </c>
      <c r="CT7" s="36">
        <v>62.25</v>
      </c>
      <c r="CU7" s="36">
        <v>58.04</v>
      </c>
      <c r="CV7" s="36">
        <v>60.01</v>
      </c>
      <c r="CW7" s="36">
        <v>75.25</v>
      </c>
      <c r="CX7" s="36">
        <v>76.16</v>
      </c>
      <c r="CY7" s="36">
        <v>75.38</v>
      </c>
      <c r="CZ7" s="36">
        <v>73.61</v>
      </c>
      <c r="DA7" s="36">
        <v>75.45</v>
      </c>
      <c r="DB7" s="36">
        <v>85.1</v>
      </c>
      <c r="DC7" s="36">
        <v>84.31</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2017-02-16T05:33:10Z</cp:lastPrinted>
  <dcterms:created xsi:type="dcterms:W3CDTF">2017-02-08T02:44:39Z</dcterms:created>
  <dcterms:modified xsi:type="dcterms:W3CDTF">2017-02-21T07:18:49Z</dcterms:modified>
  <cp:category/>
</cp:coreProperties>
</file>