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77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<sst xmlns="http://schemas.openxmlformats.org/spreadsheetml/2006/main" count="218" uniqueCount="108">
  <si>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</si>
  <si>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</si>
  <si>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</si>
  <si>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</si>
  <si>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</si>
  <si>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</si>
  <si>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</si>
  <si>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</si>
  <si>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</si>
  <si>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</si>
  <si>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</si>
  <si>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</si>
  <si>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</si>
  <si>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</si>
  <si>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</si>
  <si>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</si>
  <si>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</si>
  <si>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</si>
  <si>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</si>
  <si>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</si>
  <si>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</si>
  <si>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</si>
  <si>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</si>
  <si>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</si>
  <si>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</si>
  <si>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</si>
  <si>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</si>
  <si>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</si>
  <si>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</si>
  <si>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</si>
  <si>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</si>
  <si>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</si>
  <si>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</si>
  <si>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</si>
  <si>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</si>
  <si>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</si>
  <si>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</si>
  <si>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</si>
  <si>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</si>
  <si>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</si>
  <si>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</si>
  <si>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</si>
  <si>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</si>
  <si>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</si>
  <si>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</si>
  <si>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</si>
  <si>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</si>
  <si>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</si>
  <si>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</si>
  <si>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</si>
  <si>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</si>
  <si>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</si>
  <si>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</si>
  <si>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</si>
  <si>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</si>
  <si>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</si>
  <si>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</si>
  <si>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</si>
  <si>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</si>
  <si>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</si>
  <si>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</si>
  <si>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</si>
  <si>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</si>
  <si>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</si>
  <si>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</si>
  <si>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</si>
  <si>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</si>
  <si>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</si>
  <si>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</si>
  <si>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</si>
  <si>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</si>
  <si>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</si>
  <si>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</si>
  <si>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</si>
  <si>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</si>
  <si>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</si>
  <si>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</si>
  <si>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</si>
  <si>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</si>
  <si>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</si>
  <si>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</si>
  <si>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</si>
  <si>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</si>
  <si>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</si>
  <si>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</si>
  <si>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</si>
  <si>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</si>
  <si>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</si>
  <si>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</si>
  <si>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</si>
  <si>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</si>
  <si>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</si>
  <si>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</si>
  <si>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七ケ宿町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</si>
  <si>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</si>
  <si>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</si>
  <si>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</si>
  <si>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</si>
  <si>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</si>
  <si>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</si>
  <si>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</si>
  <si>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</si>
  <si>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</si>
  <si>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</si>
  <si>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</si>
  <si>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収益的収支比率は、類似団体平均値を上回っているものの、単年度の収支は赤字である。
④　企業債残高給水収益比率は、類似団体平均値を大きく下回っているが、管路や機械を法定耐用年数を超えて使用しているためである。
⑤　料金回収率は、⑥給水原価が類似団体平均値を大きく下回っていること等から、類似団体平均値を大きく上回っているものの、100％には達していないため、他会計繰出金に依存している状況である。
⑦　施設利用率は、類似団体平均値と概ね同等であるが、減少傾向にあるので、施設の統廃合等、可能な限りダウンサイジングを実施し、効率性を高める必要がある。
⑧　有収率は、類似団体平均値を下回っている。管路や機械の更新について、計画的かつ早急に検討し、事業継続に努める必要がある。</t>
    <rPh sb="2" eb="4">
      <t>シュウエキ</t>
    </rPh>
    <rPh sb="4" eb="5">
      <t>テキ</t>
    </rPh>
    <rPh sb="5" eb="7">
      <t>シュウシ</t>
    </rPh>
    <rPh sb="7" eb="9">
      <t>ヒリツ</t>
    </rPh>
    <rPh sb="11" eb="13">
      <t>ルイジ</t>
    </rPh>
    <rPh sb="13" eb="15">
      <t>ダンタイ</t>
    </rPh>
    <rPh sb="15" eb="18">
      <t>ヘイキンチ</t>
    </rPh>
    <rPh sb="19" eb="21">
      <t>ウワマワ</t>
    </rPh>
    <rPh sb="29" eb="32">
      <t>タンネンド</t>
    </rPh>
    <rPh sb="33" eb="35">
      <t>シュウシ</t>
    </rPh>
    <rPh sb="36" eb="38">
      <t>アカジ</t>
    </rPh>
    <rPh sb="45" eb="47">
      <t>キギョウ</t>
    </rPh>
    <rPh sb="47" eb="48">
      <t>サイ</t>
    </rPh>
    <rPh sb="48" eb="50">
      <t>ザンダカ</t>
    </rPh>
    <rPh sb="50" eb="52">
      <t>キュウスイ</t>
    </rPh>
    <rPh sb="52" eb="54">
      <t>シュウエキ</t>
    </rPh>
    <rPh sb="54" eb="56">
      <t>ヒリツ</t>
    </rPh>
    <rPh sb="58" eb="60">
      <t>ルイジ</t>
    </rPh>
    <rPh sb="60" eb="62">
      <t>ダンタイ</t>
    </rPh>
    <rPh sb="66" eb="67">
      <t>オオ</t>
    </rPh>
    <rPh sb="69" eb="70">
      <t>シタ</t>
    </rPh>
    <rPh sb="80" eb="82">
      <t>キカイ</t>
    </rPh>
    <rPh sb="83" eb="85">
      <t>ホウテイ</t>
    </rPh>
    <rPh sb="85" eb="87">
      <t>タイヨウ</t>
    </rPh>
    <rPh sb="87" eb="89">
      <t>ネンスウ</t>
    </rPh>
    <rPh sb="90" eb="91">
      <t>コ</t>
    </rPh>
    <rPh sb="93" eb="95">
      <t>シヨウ</t>
    </rPh>
    <rPh sb="108" eb="110">
      <t>リョウキン</t>
    </rPh>
    <rPh sb="110" eb="112">
      <t>カイシュウ</t>
    </rPh>
    <rPh sb="112" eb="113">
      <t>リツ</t>
    </rPh>
    <rPh sb="116" eb="120">
      <t>キュウスイゲンカ</t>
    </rPh>
    <rPh sb="132" eb="133">
      <t>シタ</t>
    </rPh>
    <rPh sb="140" eb="141">
      <t>トウ</t>
    </rPh>
    <rPh sb="155" eb="156">
      <t>ウエ</t>
    </rPh>
    <rPh sb="171" eb="172">
      <t>タッ</t>
    </rPh>
    <rPh sb="180" eb="181">
      <t>タ</t>
    </rPh>
    <rPh sb="181" eb="183">
      <t>カイケイ</t>
    </rPh>
    <rPh sb="183" eb="184">
      <t>ク</t>
    </rPh>
    <rPh sb="184" eb="185">
      <t>ダ</t>
    </rPh>
    <rPh sb="185" eb="186">
      <t>キン</t>
    </rPh>
    <rPh sb="187" eb="189">
      <t>イゾン</t>
    </rPh>
    <rPh sb="193" eb="195">
      <t>ジョウキョウ</t>
    </rPh>
    <rPh sb="202" eb="204">
      <t>シセツ</t>
    </rPh>
    <rPh sb="204" eb="207">
      <t>リヨウリツ</t>
    </rPh>
    <rPh sb="217" eb="218">
      <t>オオム</t>
    </rPh>
    <rPh sb="219" eb="221">
      <t>ドウトウ</t>
    </rPh>
    <rPh sb="226" eb="228">
      <t>ゲンショウ</t>
    </rPh>
    <rPh sb="228" eb="230">
      <t>ケイコウ</t>
    </rPh>
    <rPh sb="236" eb="238">
      <t>シセツ</t>
    </rPh>
    <rPh sb="239" eb="242">
      <t>トウハイゴウ</t>
    </rPh>
    <rPh sb="242" eb="243">
      <t>ナド</t>
    </rPh>
    <rPh sb="244" eb="246">
      <t>カノウ</t>
    </rPh>
    <rPh sb="247" eb="248">
      <t>カギ</t>
    </rPh>
    <rPh sb="258" eb="260">
      <t>ジッシ</t>
    </rPh>
    <rPh sb="262" eb="265">
      <t>コウリツセイ</t>
    </rPh>
    <rPh sb="266" eb="267">
      <t>タカ</t>
    </rPh>
    <rPh sb="269" eb="271">
      <t>ヒツヨウ</t>
    </rPh>
    <rPh sb="278" eb="280">
      <t>ユウシュウ</t>
    </rPh>
    <rPh sb="280" eb="281">
      <t>リツ</t>
    </rPh>
    <rPh sb="311" eb="314">
      <t>ケイカクテキ</t>
    </rPh>
    <rPh sb="316" eb="318">
      <t>ソウキュウ</t>
    </rPh>
    <rPh sb="319" eb="321">
      <t>ケントウ</t>
    </rPh>
    <rPh sb="323" eb="325">
      <t>ジギョウ</t>
    </rPh>
    <rPh sb="325" eb="327">
      <t>ケイゾク</t>
    </rPh>
    <rPh sb="328" eb="329">
      <t>ツト</t>
    </rPh>
    <rPh sb="331" eb="333">
      <t>ヒツヨウ</t>
    </rPh>
    <phoneticPr fontId="4"/>
  </si>
  <si>
    <t>　管路や機械の更新を先送りしてきたことから、類似団体平均値を大きく下回っている。配水管等、優先順位を設けて必要最低限の投資で効率的な更新を行う必要がある。</t>
    <rPh sb="1" eb="3">
      <t>カンロ</t>
    </rPh>
    <rPh sb="4" eb="6">
      <t>キカイ</t>
    </rPh>
    <rPh sb="7" eb="9">
      <t>コウシン</t>
    </rPh>
    <rPh sb="10" eb="12">
      <t>サキオク</t>
    </rPh>
    <rPh sb="22" eb="24">
      <t>ルイジ</t>
    </rPh>
    <rPh sb="24" eb="26">
      <t>ダンタイ</t>
    </rPh>
    <rPh sb="26" eb="28">
      <t>ヘイキン</t>
    </rPh>
    <rPh sb="28" eb="29">
      <t>アタイ</t>
    </rPh>
    <rPh sb="30" eb="31">
      <t>オオ</t>
    </rPh>
    <rPh sb="33" eb="35">
      <t>シタマワ</t>
    </rPh>
    <rPh sb="40" eb="43">
      <t>ハイスイカン</t>
    </rPh>
    <rPh sb="43" eb="44">
      <t>トウ</t>
    </rPh>
    <rPh sb="45" eb="47">
      <t>ユウセン</t>
    </rPh>
    <rPh sb="47" eb="49">
      <t>ジュンイ</t>
    </rPh>
    <rPh sb="50" eb="51">
      <t>モウ</t>
    </rPh>
    <rPh sb="53" eb="55">
      <t>ヒツヨウ</t>
    </rPh>
    <rPh sb="55" eb="58">
      <t>サイテイゲン</t>
    </rPh>
    <rPh sb="59" eb="61">
      <t>トウシ</t>
    </rPh>
    <rPh sb="62" eb="64">
      <t>コウリツ</t>
    </rPh>
    <rPh sb="64" eb="65">
      <t>テキ</t>
    </rPh>
    <rPh sb="66" eb="68">
      <t>コウシン</t>
    </rPh>
    <rPh sb="69" eb="70">
      <t>オコナ</t>
    </rPh>
    <rPh sb="71" eb="73">
      <t>ヒツヨウ</t>
    </rPh>
    <phoneticPr fontId="4"/>
  </si>
  <si>
    <t>　管路や機械の更新について、老朽化対策と併せて計画的かつ早急に実施し、有収率、施設利用率及び料金回収率の向上等を図る。
　当該更新に当たっては、平成28年度に策定した「水道事業基本計画」等に基づき、施設の統廃合やダウンサイジング等を行いながら、必要最低限の投資によるとともに、料金水準を見直し、今後増加が見込まれる企業債残高対給水収益比率の上昇を抑え、安心安全な水道を安定して供給できるよう努める。
　</t>
    <rPh sb="31" eb="33">
      <t>ジッシ</t>
    </rPh>
    <rPh sb="39" eb="41">
      <t>シセツ</t>
    </rPh>
    <rPh sb="41" eb="44">
      <t>リヨウリツ</t>
    </rPh>
    <rPh sb="44" eb="45">
      <t>オヨ</t>
    </rPh>
    <rPh sb="46" eb="48">
      <t>リョウキン</t>
    </rPh>
    <rPh sb="48" eb="51">
      <t>カイシュウリツ</t>
    </rPh>
    <rPh sb="52" eb="54">
      <t>コウジョウ</t>
    </rPh>
    <rPh sb="54" eb="55">
      <t>トウ</t>
    </rPh>
    <rPh sb="56" eb="57">
      <t>ハカ</t>
    </rPh>
    <rPh sb="61" eb="63">
      <t>トウガイ</t>
    </rPh>
    <rPh sb="63" eb="65">
      <t>コウシン</t>
    </rPh>
    <rPh sb="66" eb="67">
      <t>ア</t>
    </rPh>
    <rPh sb="72" eb="74">
      <t>ヘイセイ</t>
    </rPh>
    <rPh sb="76" eb="77">
      <t>ネン</t>
    </rPh>
    <rPh sb="77" eb="78">
      <t>ド</t>
    </rPh>
    <rPh sb="79" eb="81">
      <t>サクテイ</t>
    </rPh>
    <rPh sb="84" eb="86">
      <t>スイドウ</t>
    </rPh>
    <rPh sb="86" eb="88">
      <t>ジギョウ</t>
    </rPh>
    <rPh sb="88" eb="90">
      <t>キホン</t>
    </rPh>
    <rPh sb="90" eb="92">
      <t>ケイカク</t>
    </rPh>
    <rPh sb="93" eb="94">
      <t>トウ</t>
    </rPh>
    <rPh sb="95" eb="96">
      <t>モト</t>
    </rPh>
    <rPh sb="104" eb="105">
      <t>ア</t>
    </rPh>
    <rPh sb="122" eb="124">
      <t>ヒツヨウ</t>
    </rPh>
    <rPh sb="124" eb="127">
      <t>サイテイゲン</t>
    </rPh>
    <rPh sb="128" eb="130">
      <t>トウシ</t>
    </rPh>
    <rPh sb="138" eb="140">
      <t>リョウキン</t>
    </rPh>
    <rPh sb="140" eb="142">
      <t>スイジュン</t>
    </rPh>
    <rPh sb="143" eb="145">
      <t>ミナオ</t>
    </rPh>
    <rPh sb="147" eb="149">
      <t>コンゴ</t>
    </rPh>
    <rPh sb="149" eb="151">
      <t>ゾウカ</t>
    </rPh>
    <rPh sb="152" eb="154">
      <t>ミコ</t>
    </rPh>
    <rPh sb="170" eb="172">
      <t>ジョウショウ</t>
    </rPh>
    <rPh sb="173" eb="174">
      <t>オサ</t>
    </rPh>
    <rPh sb="176" eb="178">
      <t>アンシン</t>
    </rPh>
    <rPh sb="178" eb="180">
      <t>アンゼン</t>
    </rPh>
    <rPh sb="181" eb="183">
      <t>スイドウ</t>
    </rPh>
    <rPh sb="184" eb="186">
      <t>アンテイ</t>
    </rPh>
    <rPh sb="188" eb="190">
      <t>キョウキュウ</t>
    </rPh>
    <rPh sb="195" eb="19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</si>
</sst>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0.22</c:v>
                </c:pt>
              </c:numCache>
            </c:numRef>
          </c:val>
        </c:ser>
        <c:dLbls>
          <c:showLegendKey val="0"/>
          <c:showVal val="0"/>
          <c:showCatName val="0"/>
          <c:showSerName val="0"/>
          <c:showPercent val="0"/>
          <c:showBubbleSize val="0"/>
        </c:dLbls>
        <c:gapWidth val="150"/>
        <c:axId val="84567552"/>
        <c:axId val="8457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84567552"/>
        <c:axId val="84570112"/>
      </c:lineChart>
      <c:dateAx>
        <c:axId val="84567552"/>
        <c:scaling>
          <c:orientation val="minMax"/>
        </c:scaling>
        <c:delete val="1"/>
        <c:axPos val="b"/>
        <c:numFmt formatCode="ge" sourceLinked="1"/>
        <c:majorTickMark val="none"/>
        <c:minorTickMark val="none"/>
        <c:tickLblPos val="none"/>
        <c:crossAx val="84570112"/>
        <c:crosses val="autoZero"/>
        <c:auto val="1"/>
        <c:lblOffset val="100"/>
        <c:baseTimeUnit val="years"/>
      </c:dateAx>
      <c:valAx>
        <c:axId val="845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57.42</c:v>
                </c:pt>
                <c:pt idx="1">
                  <c:v>48.32</c:v>
                </c:pt>
                <c:pt idx="2">
                  <c:v>40.57</c:v>
                </c:pt>
                <c:pt idx="3">
                  <c:v>45.12</c:v>
                </c:pt>
                <c:pt idx="4">
                  <c:v>42.75</c:v>
                </c:pt>
              </c:numCache>
            </c:numRef>
          </c:val>
        </c:ser>
        <c:dLbls>
          <c:showLegendKey val="0"/>
          <c:showVal val="0"/>
          <c:showCatName val="0"/>
          <c:showSerName val="0"/>
          <c:showPercent val="0"/>
          <c:showBubbleSize val="0"/>
        </c:dLbls>
        <c:gapWidth val="150"/>
        <c:axId val="41575936"/>
        <c:axId val="4157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41575936"/>
        <c:axId val="41577856"/>
      </c:lineChart>
      <c:dateAx>
        <c:axId val="41575936"/>
        <c:scaling>
          <c:orientation val="minMax"/>
        </c:scaling>
        <c:delete val="1"/>
        <c:axPos val="b"/>
        <c:numFmt formatCode="ge" sourceLinked="1"/>
        <c:majorTickMark val="none"/>
        <c:minorTickMark val="none"/>
        <c:tickLblPos val="none"/>
        <c:crossAx val="41577856"/>
        <c:crosses val="autoZero"/>
        <c:auto val="1"/>
        <c:lblOffset val="100"/>
        <c:baseTimeUnit val="years"/>
      </c:dateAx>
      <c:valAx>
        <c:axId val="415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42.27</c:v>
                </c:pt>
                <c:pt idx="1">
                  <c:v>55.68</c:v>
                </c:pt>
                <c:pt idx="2">
                  <c:v>64.8</c:v>
                </c:pt>
                <c:pt idx="3">
                  <c:v>58.23</c:v>
                </c:pt>
                <c:pt idx="4">
                  <c:v>63.02</c:v>
                </c:pt>
              </c:numCache>
            </c:numRef>
          </c:val>
        </c:ser>
        <c:dLbls>
          <c:showLegendKey val="0"/>
          <c:showVal val="0"/>
          <c:showCatName val="0"/>
          <c:showSerName val="0"/>
          <c:showPercent val="0"/>
          <c:showBubbleSize val="0"/>
        </c:dLbls>
        <c:gapWidth val="150"/>
        <c:axId val="61170816"/>
        <c:axId val="611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61170816"/>
        <c:axId val="61172736"/>
      </c:lineChart>
      <c:dateAx>
        <c:axId val="61170816"/>
        <c:scaling>
          <c:orientation val="minMax"/>
        </c:scaling>
        <c:delete val="1"/>
        <c:axPos val="b"/>
        <c:numFmt formatCode="ge" sourceLinked="1"/>
        <c:majorTickMark val="none"/>
        <c:minorTickMark val="none"/>
        <c:tickLblPos val="none"/>
        <c:crossAx val="61172736"/>
        <c:crosses val="autoZero"/>
        <c:auto val="1"/>
        <c:lblOffset val="100"/>
        <c:baseTimeUnit val="years"/>
      </c:dateAx>
      <c:valAx>
        <c:axId val="611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1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85.78</c:v>
                </c:pt>
                <c:pt idx="1">
                  <c:v>87.86</c:v>
                </c:pt>
                <c:pt idx="2">
                  <c:v>97.39</c:v>
                </c:pt>
                <c:pt idx="3">
                  <c:v>90.15</c:v>
                </c:pt>
                <c:pt idx="4">
                  <c:v>90.84</c:v>
                </c:pt>
              </c:numCache>
            </c:numRef>
          </c:val>
        </c:ser>
        <c:dLbls>
          <c:showLegendKey val="0"/>
          <c:showVal val="0"/>
          <c:showCatName val="0"/>
          <c:showSerName val="0"/>
          <c:showPercent val="0"/>
          <c:showBubbleSize val="0"/>
        </c:dLbls>
        <c:gapWidth val="150"/>
        <c:axId val="85039744"/>
        <c:axId val="8540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85039744"/>
        <c:axId val="85402752"/>
      </c:lineChart>
      <c:dateAx>
        <c:axId val="85039744"/>
        <c:scaling>
          <c:orientation val="minMax"/>
        </c:scaling>
        <c:delete val="1"/>
        <c:axPos val="b"/>
        <c:numFmt formatCode="ge" sourceLinked="1"/>
        <c:majorTickMark val="none"/>
        <c:minorTickMark val="none"/>
        <c:tickLblPos val="none"/>
        <c:crossAx val="85402752"/>
        <c:crosses val="autoZero"/>
        <c:auto val="1"/>
        <c:lblOffset val="100"/>
        <c:baseTimeUnit val="years"/>
      </c:dateAx>
      <c:valAx>
        <c:axId val="854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442560"/>
        <c:axId val="877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42560"/>
        <c:axId val="87777664"/>
      </c:lineChart>
      <c:dateAx>
        <c:axId val="85442560"/>
        <c:scaling>
          <c:orientation val="minMax"/>
        </c:scaling>
        <c:delete val="1"/>
        <c:axPos val="b"/>
        <c:numFmt formatCode="ge" sourceLinked="1"/>
        <c:majorTickMark val="none"/>
        <c:minorTickMark val="none"/>
        <c:tickLblPos val="none"/>
        <c:crossAx val="87777664"/>
        <c:crosses val="autoZero"/>
        <c:auto val="1"/>
        <c:lblOffset val="100"/>
        <c:baseTimeUnit val="years"/>
      </c:dateAx>
      <c:valAx>
        <c:axId val="877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213952"/>
        <c:axId val="1041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213952"/>
        <c:axId val="104162432"/>
      </c:lineChart>
      <c:dateAx>
        <c:axId val="89213952"/>
        <c:scaling>
          <c:orientation val="minMax"/>
        </c:scaling>
        <c:delete val="1"/>
        <c:axPos val="b"/>
        <c:numFmt formatCode="ge" sourceLinked="1"/>
        <c:majorTickMark val="none"/>
        <c:minorTickMark val="none"/>
        <c:tickLblPos val="none"/>
        <c:crossAx val="104162432"/>
        <c:crosses val="autoZero"/>
        <c:auto val="1"/>
        <c:lblOffset val="100"/>
        <c:baseTimeUnit val="years"/>
      </c:dateAx>
      <c:valAx>
        <c:axId val="1041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073344"/>
        <c:axId val="1105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073344"/>
        <c:axId val="110548096"/>
      </c:lineChart>
      <c:dateAx>
        <c:axId val="108073344"/>
        <c:scaling>
          <c:orientation val="minMax"/>
        </c:scaling>
        <c:delete val="1"/>
        <c:axPos val="b"/>
        <c:numFmt formatCode="ge" sourceLinked="1"/>
        <c:majorTickMark val="none"/>
        <c:minorTickMark val="none"/>
        <c:tickLblPos val="none"/>
        <c:crossAx val="110548096"/>
        <c:crosses val="autoZero"/>
        <c:auto val="1"/>
        <c:lblOffset val="100"/>
        <c:baseTimeUnit val="years"/>
      </c:dateAx>
      <c:valAx>
        <c:axId val="1105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229248"/>
        <c:axId val="1186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229248"/>
        <c:axId val="118657408"/>
      </c:lineChart>
      <c:dateAx>
        <c:axId val="116229248"/>
        <c:scaling>
          <c:orientation val="minMax"/>
        </c:scaling>
        <c:delete val="1"/>
        <c:axPos val="b"/>
        <c:numFmt formatCode="ge" sourceLinked="1"/>
        <c:majorTickMark val="none"/>
        <c:minorTickMark val="none"/>
        <c:tickLblPos val="none"/>
        <c:crossAx val="118657408"/>
        <c:crosses val="autoZero"/>
        <c:auto val="1"/>
        <c:lblOffset val="100"/>
        <c:baseTimeUnit val="years"/>
      </c:dateAx>
      <c:valAx>
        <c:axId val="1186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420.38</c:v>
                </c:pt>
                <c:pt idx="1">
                  <c:v>373.09</c:v>
                </c:pt>
                <c:pt idx="2">
                  <c:v>329.97</c:v>
                </c:pt>
                <c:pt idx="3">
                  <c:v>298.88</c:v>
                </c:pt>
                <c:pt idx="4">
                  <c:v>276.04000000000002</c:v>
                </c:pt>
              </c:numCache>
            </c:numRef>
          </c:val>
        </c:ser>
        <c:dLbls>
          <c:showLegendKey val="0"/>
          <c:showVal val="0"/>
          <c:showCatName val="0"/>
          <c:showSerName val="0"/>
          <c:showPercent val="0"/>
          <c:showBubbleSize val="0"/>
        </c:dLbls>
        <c:gapWidth val="150"/>
        <c:axId val="129051264"/>
        <c:axId val="1305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29051264"/>
        <c:axId val="130554112"/>
      </c:lineChart>
      <c:dateAx>
        <c:axId val="129051264"/>
        <c:scaling>
          <c:orientation val="minMax"/>
        </c:scaling>
        <c:delete val="1"/>
        <c:axPos val="b"/>
        <c:numFmt formatCode="ge" sourceLinked="1"/>
        <c:majorTickMark val="none"/>
        <c:minorTickMark val="none"/>
        <c:tickLblPos val="none"/>
        <c:crossAx val="130554112"/>
        <c:crosses val="autoZero"/>
        <c:auto val="1"/>
        <c:lblOffset val="100"/>
        <c:baseTimeUnit val="years"/>
      </c:dateAx>
      <c:valAx>
        <c:axId val="1305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68.98</c:v>
                </c:pt>
                <c:pt idx="1">
                  <c:v>71.2</c:v>
                </c:pt>
                <c:pt idx="2">
                  <c:v>69.010000000000005</c:v>
                </c:pt>
                <c:pt idx="3">
                  <c:v>74.78</c:v>
                </c:pt>
                <c:pt idx="4">
                  <c:v>70</c:v>
                </c:pt>
              </c:numCache>
            </c:numRef>
          </c:val>
        </c:ser>
        <c:dLbls>
          <c:showLegendKey val="0"/>
          <c:showVal val="0"/>
          <c:showCatName val="0"/>
          <c:showSerName val="0"/>
          <c:showPercent val="0"/>
          <c:showBubbleSize val="0"/>
        </c:dLbls>
        <c:gapWidth val="150"/>
        <c:axId val="169485440"/>
        <c:axId val="1695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69485440"/>
        <c:axId val="169546112"/>
      </c:lineChart>
      <c:dateAx>
        <c:axId val="169485440"/>
        <c:scaling>
          <c:orientation val="minMax"/>
        </c:scaling>
        <c:delete val="1"/>
        <c:axPos val="b"/>
        <c:numFmt formatCode="ge" sourceLinked="1"/>
        <c:majorTickMark val="none"/>
        <c:minorTickMark val="none"/>
        <c:tickLblPos val="none"/>
        <c:crossAx val="169546112"/>
        <c:crosses val="autoZero"/>
        <c:auto val="1"/>
        <c:lblOffset val="100"/>
        <c:baseTimeUnit val="years"/>
      </c:dateAx>
      <c:valAx>
        <c:axId val="1695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271.04000000000002</c:v>
                </c:pt>
                <c:pt idx="1">
                  <c:v>245.49</c:v>
                </c:pt>
                <c:pt idx="2">
                  <c:v>267.32</c:v>
                </c:pt>
                <c:pt idx="3">
                  <c:v>251.47</c:v>
                </c:pt>
                <c:pt idx="4">
                  <c:v>258.47000000000003</c:v>
                </c:pt>
              </c:numCache>
            </c:numRef>
          </c:val>
        </c:ser>
        <c:dLbls>
          <c:showLegendKey val="0"/>
          <c:showVal val="0"/>
          <c:showCatName val="0"/>
          <c:showSerName val="0"/>
          <c:showPercent val="0"/>
          <c:showBubbleSize val="0"/>
        </c:dLbls>
        <c:gapWidth val="150"/>
        <c:axId val="41523072"/>
        <c:axId val="415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41523072"/>
        <c:axId val="41529344"/>
      </c:lineChart>
      <c:dateAx>
        <c:axId val="41523072"/>
        <c:scaling>
          <c:orientation val="minMax"/>
        </c:scaling>
        <c:delete val="1"/>
        <c:axPos val="b"/>
        <c:numFmt formatCode="ge" sourceLinked="1"/>
        <c:majorTickMark val="none"/>
        <c:minorTickMark val="none"/>
        <c:tickLblPos val="none"/>
        <c:crossAx val="41529344"/>
        <c:crosses val="autoZero"/>
        <c:auto val="1"/>
        <c:lblOffset val="100"/>
        <c:baseTimeUnit val="years"/>
      </c:dateAx>
      <c:valAx>
        <c:axId val="415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R8" sqref="R8:Y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七ケ宿町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1523</v>
      </c>
      <c r="AJ8" s="55"/>
      <c r="AK8" s="55"/>
      <c r="AL8" s="55"/>
      <c r="AM8" s="55"/>
      <c r="AN8" s="55"/>
      <c r="AO8" s="55"/>
      <c r="AP8" s="56"/>
      <c r="AQ8" s="46">
        <f>データ!R6</f>
        <v>263.08999999999997</v>
      </c>
      <c r="AR8" s="46"/>
      <c r="AS8" s="46"/>
      <c r="AT8" s="46"/>
      <c r="AU8" s="46"/>
      <c r="AV8" s="46"/>
      <c r="AW8" s="46"/>
      <c r="AX8" s="46"/>
      <c r="AY8" s="46">
        <f>データ!S6</f>
        <v>5.79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96.96</v>
      </c>
      <c r="S10" s="46"/>
      <c r="T10" s="46"/>
      <c r="U10" s="46"/>
      <c r="V10" s="46"/>
      <c r="W10" s="46"/>
      <c r="X10" s="46"/>
      <c r="Y10" s="46"/>
      <c r="Z10" s="80">
        <f>データ!P6</f>
        <v>3308</v>
      </c>
      <c r="AA10" s="80"/>
      <c r="AB10" s="80"/>
      <c r="AC10" s="80"/>
      <c r="AD10" s="80"/>
      <c r="AE10" s="80"/>
      <c r="AF10" s="80"/>
      <c r="AG10" s="80"/>
      <c r="AH10" s="2"/>
      <c r="AI10" s="80">
        <f>データ!T6</f>
        <v>1467</v>
      </c>
      <c r="AJ10" s="80"/>
      <c r="AK10" s="80"/>
      <c r="AL10" s="80"/>
      <c r="AM10" s="80"/>
      <c r="AN10" s="80"/>
      <c r="AO10" s="80"/>
      <c r="AP10" s="80"/>
      <c r="AQ10" s="46">
        <f>データ!U6</f>
        <v>7.6</v>
      </c>
      <c r="AR10" s="46"/>
      <c r="AS10" s="46"/>
      <c r="AT10" s="46"/>
      <c r="AU10" s="46"/>
      <c r="AV10" s="46"/>
      <c r="AW10" s="46"/>
      <c r="AX10" s="46"/>
      <c r="AY10" s="46">
        <f>データ!V6</f>
        <v>193.03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43028</v>
      </c>
      <c r="D6" s="31">
        <f t="shared" si="3"/>
        <v>47</v>
      </c>
      <c r="E6" s="31">
        <f t="shared" si="3"/>
        <v>1</v>
      </c>
      <c r="F6" s="31">
        <f t="shared" si="3"/>
        <v>0</v>
      </c>
      <c r="G6" s="31">
        <f t="shared" si="3"/>
        <v>0</v>
      </c>
      <c r="H6" s="31" t="str">
        <f t="shared" si="3"/>
        <v>宮城県　七ケ宿町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96.96</v>
      </c>
      <c r="P6" s="32">
        <f t="shared" si="3"/>
        <v>3308</v>
      </c>
      <c r="Q6" s="32">
        <f t="shared" si="3"/>
        <v>1523</v>
      </c>
      <c r="R6" s="32">
        <f t="shared" si="3"/>
        <v>263.08999999999997</v>
      </c>
      <c r="S6" s="32">
        <f t="shared" si="3"/>
        <v>5.79</v>
      </c>
      <c r="T6" s="32">
        <f t="shared" si="3"/>
        <v>1467</v>
      </c>
      <c r="U6" s="32">
        <f t="shared" si="3"/>
        <v>7.6</v>
      </c>
      <c r="V6" s="32">
        <f t="shared" si="3"/>
        <v>193.03</v>
      </c>
      <c r="W6" s="33">
        <f>IF(W7="",NA(),W7)</f>
        <v>85.78</v>
      </c>
      <c r="X6" s="33">
        <f t="shared" ref="X6:AF6" si="4">IF(X7="",NA(),X7)</f>
        <v>87.86</v>
      </c>
      <c r="Y6" s="33">
        <f t="shared" si="4"/>
        <v>97.39</v>
      </c>
      <c r="Z6" s="33">
        <f t="shared" si="4"/>
        <v>90.15</v>
      </c>
      <c r="AA6" s="33">
        <f t="shared" si="4"/>
        <v>90.84</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420.38</v>
      </c>
      <c r="BE6" s="33">
        <f t="shared" ref="BE6:BM6" si="7">IF(BE7="",NA(),BE7)</f>
        <v>373.09</v>
      </c>
      <c r="BF6" s="33">
        <f t="shared" si="7"/>
        <v>329.97</v>
      </c>
      <c r="BG6" s="33">
        <f t="shared" si="7"/>
        <v>298.88</v>
      </c>
      <c r="BH6" s="33">
        <f t="shared" si="7"/>
        <v>276.04000000000002</v>
      </c>
      <c r="BI6" s="33">
        <f t="shared" si="7"/>
        <v>1442.51</v>
      </c>
      <c r="BJ6" s="33">
        <f t="shared" si="7"/>
        <v>1496.15</v>
      </c>
      <c r="BK6" s="33">
        <f t="shared" si="7"/>
        <v>1462.56</v>
      </c>
      <c r="BL6" s="33">
        <f t="shared" si="7"/>
        <v>1486.62</v>
      </c>
      <c r="BM6" s="33">
        <f t="shared" si="7"/>
        <v>1510.14</v>
      </c>
      <c r="BN6" s="32" t="str">
        <f>IF(BN7="","",IF(BN7="-","【-】","【"&amp;SUBSTITUTE(TEXT(BN7,"#,##0.00"),"-","△")&amp;"】"))</f>
        <v>【1,242.90】</v>
      </c>
      <c r="BO6" s="33">
        <f>IF(BO7="",NA(),BO7)</f>
        <v>68.98</v>
      </c>
      <c r="BP6" s="33">
        <f t="shared" ref="BP6:BX6" si="8">IF(BP7="",NA(),BP7)</f>
        <v>71.2</v>
      </c>
      <c r="BQ6" s="33">
        <f t="shared" si="8"/>
        <v>69.010000000000005</v>
      </c>
      <c r="BR6" s="33">
        <f t="shared" si="8"/>
        <v>74.78</v>
      </c>
      <c r="BS6" s="33">
        <f t="shared" si="8"/>
        <v>70</v>
      </c>
      <c r="BT6" s="33">
        <f t="shared" si="8"/>
        <v>33.299999999999997</v>
      </c>
      <c r="BU6" s="33">
        <f t="shared" si="8"/>
        <v>33.01</v>
      </c>
      <c r="BV6" s="33">
        <f t="shared" si="8"/>
        <v>32.39</v>
      </c>
      <c r="BW6" s="33">
        <f t="shared" si="8"/>
        <v>24.39</v>
      </c>
      <c r="BX6" s="33">
        <f t="shared" si="8"/>
        <v>22.67</v>
      </c>
      <c r="BY6" s="32" t="str">
        <f>IF(BY7="","",IF(BY7="-","【-】","【"&amp;SUBSTITUTE(TEXT(BY7,"#,##0.00"),"-","△")&amp;"】"))</f>
        <v>【33.35】</v>
      </c>
      <c r="BZ6" s="33">
        <f>IF(BZ7="",NA(),BZ7)</f>
        <v>271.04000000000002</v>
      </c>
      <c r="CA6" s="33">
        <f t="shared" ref="CA6:CI6" si="9">IF(CA7="",NA(),CA7)</f>
        <v>245.49</v>
      </c>
      <c r="CB6" s="33">
        <f t="shared" si="9"/>
        <v>267.32</v>
      </c>
      <c r="CC6" s="33">
        <f t="shared" si="9"/>
        <v>251.47</v>
      </c>
      <c r="CD6" s="33">
        <f t="shared" si="9"/>
        <v>258.47000000000003</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57.42</v>
      </c>
      <c r="CL6" s="33">
        <f t="shared" ref="CL6:CT6" si="10">IF(CL7="",NA(),CL7)</f>
        <v>48.32</v>
      </c>
      <c r="CM6" s="33">
        <f t="shared" si="10"/>
        <v>40.57</v>
      </c>
      <c r="CN6" s="33">
        <f t="shared" si="10"/>
        <v>45.12</v>
      </c>
      <c r="CO6" s="33">
        <f t="shared" si="10"/>
        <v>42.75</v>
      </c>
      <c r="CP6" s="33">
        <f t="shared" si="10"/>
        <v>50.66</v>
      </c>
      <c r="CQ6" s="33">
        <f t="shared" si="10"/>
        <v>51.11</v>
      </c>
      <c r="CR6" s="33">
        <f t="shared" si="10"/>
        <v>50.49</v>
      </c>
      <c r="CS6" s="33">
        <f t="shared" si="10"/>
        <v>48.36</v>
      </c>
      <c r="CT6" s="33">
        <f t="shared" si="10"/>
        <v>48.7</v>
      </c>
      <c r="CU6" s="32" t="str">
        <f>IF(CU7="","",IF(CU7="-","【-】","【"&amp;SUBSTITUTE(TEXT(CU7,"#,##0.00"),"-","△")&amp;"】"))</f>
        <v>【57.58】</v>
      </c>
      <c r="CV6" s="33">
        <f>IF(CV7="",NA(),CV7)</f>
        <v>42.27</v>
      </c>
      <c r="CW6" s="33">
        <f t="shared" ref="CW6:DE6" si="11">IF(CW7="",NA(),CW7)</f>
        <v>55.68</v>
      </c>
      <c r="CX6" s="33">
        <f t="shared" si="11"/>
        <v>64.8</v>
      </c>
      <c r="CY6" s="33">
        <f t="shared" si="11"/>
        <v>58.23</v>
      </c>
      <c r="CZ6" s="33">
        <f t="shared" si="11"/>
        <v>63.02</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0.22</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43028</v>
      </c>
      <c r="D7" s="35">
        <v>47</v>
      </c>
      <c r="E7" s="35">
        <v>1</v>
      </c>
      <c r="F7" s="35">
        <v>0</v>
      </c>
      <c r="G7" s="35">
        <v>0</v>
      </c>
      <c r="H7" s="35" t="s">
        <v>93</v>
      </c>
      <c r="I7" s="35" t="s">
        <v>94</v>
      </c>
      <c r="J7" s="35" t="s">
        <v>95</v>
      </c>
      <c r="K7" s="35" t="s">
        <v>96</v>
      </c>
      <c r="L7" s="35" t="s">
        <v>97</v>
      </c>
      <c r="M7" s="36" t="s">
        <v>98</v>
      </c>
      <c r="N7" s="36" t="s">
        <v>99</v>
      </c>
      <c r="O7" s="36">
        <v>96.96</v>
      </c>
      <c r="P7" s="36">
        <v>3308</v>
      </c>
      <c r="Q7" s="36">
        <v>1523</v>
      </c>
      <c r="R7" s="36">
        <v>263.08999999999997</v>
      </c>
      <c r="S7" s="36">
        <v>5.79</v>
      </c>
      <c r="T7" s="36">
        <v>1467</v>
      </c>
      <c r="U7" s="36">
        <v>7.6</v>
      </c>
      <c r="V7" s="36">
        <v>193.03</v>
      </c>
      <c r="W7" s="36">
        <v>85.78</v>
      </c>
      <c r="X7" s="36">
        <v>87.86</v>
      </c>
      <c r="Y7" s="36">
        <v>97.39</v>
      </c>
      <c r="Z7" s="36">
        <v>90.15</v>
      </c>
      <c r="AA7" s="36">
        <v>90.84</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420.38</v>
      </c>
      <c r="BE7" s="36">
        <v>373.09</v>
      </c>
      <c r="BF7" s="36">
        <v>329.97</v>
      </c>
      <c r="BG7" s="36">
        <v>298.88</v>
      </c>
      <c r="BH7" s="36">
        <v>276.04000000000002</v>
      </c>
      <c r="BI7" s="36">
        <v>1442.51</v>
      </c>
      <c r="BJ7" s="36">
        <v>1496.15</v>
      </c>
      <c r="BK7" s="36">
        <v>1462.56</v>
      </c>
      <c r="BL7" s="36">
        <v>1486.62</v>
      </c>
      <c r="BM7" s="36">
        <v>1510.14</v>
      </c>
      <c r="BN7" s="36">
        <v>1242.9000000000001</v>
      </c>
      <c r="BO7" s="36">
        <v>68.98</v>
      </c>
      <c r="BP7" s="36">
        <v>71.2</v>
      </c>
      <c r="BQ7" s="36">
        <v>69.010000000000005</v>
      </c>
      <c r="BR7" s="36">
        <v>74.78</v>
      </c>
      <c r="BS7" s="36">
        <v>70</v>
      </c>
      <c r="BT7" s="36">
        <v>33.299999999999997</v>
      </c>
      <c r="BU7" s="36">
        <v>33.01</v>
      </c>
      <c r="BV7" s="36">
        <v>32.39</v>
      </c>
      <c r="BW7" s="36">
        <v>24.39</v>
      </c>
      <c r="BX7" s="36">
        <v>22.67</v>
      </c>
      <c r="BY7" s="36">
        <v>33.35</v>
      </c>
      <c r="BZ7" s="36">
        <v>271.04000000000002</v>
      </c>
      <c r="CA7" s="36">
        <v>245.49</v>
      </c>
      <c r="CB7" s="36">
        <v>267.32</v>
      </c>
      <c r="CC7" s="36">
        <v>251.47</v>
      </c>
      <c r="CD7" s="36">
        <v>258.47000000000003</v>
      </c>
      <c r="CE7" s="36">
        <v>526.57000000000005</v>
      </c>
      <c r="CF7" s="36">
        <v>523.08000000000004</v>
      </c>
      <c r="CG7" s="36">
        <v>530.83000000000004</v>
      </c>
      <c r="CH7" s="36">
        <v>734.18</v>
      </c>
      <c r="CI7" s="36">
        <v>789.62</v>
      </c>
      <c r="CJ7" s="36">
        <v>524.69000000000005</v>
      </c>
      <c r="CK7" s="36">
        <v>57.42</v>
      </c>
      <c r="CL7" s="36">
        <v>48.32</v>
      </c>
      <c r="CM7" s="36">
        <v>40.57</v>
      </c>
      <c r="CN7" s="36">
        <v>45.12</v>
      </c>
      <c r="CO7" s="36">
        <v>42.75</v>
      </c>
      <c r="CP7" s="36">
        <v>50.66</v>
      </c>
      <c r="CQ7" s="36">
        <v>51.11</v>
      </c>
      <c r="CR7" s="36">
        <v>50.49</v>
      </c>
      <c r="CS7" s="36">
        <v>48.36</v>
      </c>
      <c r="CT7" s="36">
        <v>48.7</v>
      </c>
      <c r="CU7" s="36">
        <v>57.58</v>
      </c>
      <c r="CV7" s="36">
        <v>42.27</v>
      </c>
      <c r="CW7" s="36">
        <v>55.68</v>
      </c>
      <c r="CX7" s="36">
        <v>64.8</v>
      </c>
      <c r="CY7" s="36">
        <v>58.23</v>
      </c>
      <c r="CZ7" s="36">
        <v>63.02</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0.22</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cp:lastPrinted>2017-01-27T03:32:12Z</cp:lastPrinted>
  <dcterms:created xsi:type="dcterms:W3CDTF">2016-12-02T02:15:42Z</dcterms:created>
  <dcterms:modified xsi:type="dcterms:W3CDTF">2017-02-17T05:36:16Z</dcterms:modified>
  <cp:category/>
</cp:coreProperties>
</file>