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240" yWindow="75" windowWidth="14940" windowHeight="786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AQ10" i="4" s="1"/>
  <c r="T6" i="5"/>
  <c r="S6" i="5"/>
  <c r="R6" i="5"/>
  <c r="AQ8" i="4" s="1"/>
  <c r="Q6" i="5"/>
  <c r="AI8" i="4" s="1"/>
  <c r="P6" i="5"/>
  <c r="O6" i="5"/>
  <c r="R10" i="4" s="1"/>
  <c r="N6" i="5"/>
  <c r="J10" i="4" s="1"/>
  <c r="M6" i="5"/>
  <c r="B10" i="4" s="1"/>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I10" i="4"/>
  <c r="Z10" i="4"/>
  <c r="AY8" i="4"/>
  <c r="Z8" i="4"/>
  <c r="R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<sst xmlns="http://schemas.openxmlformats.org/spreadsheetml/2006/main" count="217" uniqueCount="107">
  <si>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</si>
  <si>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</si>
  <si>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</si>
  <si>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</si>
  <si>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</si>
  <si>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</si>
  <si>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</si>
  <si>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</si>
  <si>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</si>
  <si>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</si>
  <si>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</si>
  <si>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</si>
  <si>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</si>
  <si>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</si>
  <si>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</si>
  <si>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</si>
  <si>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</si>
  <si>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</si>
  <si>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</si>
  <si>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</si>
  <si>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</si>
  <si>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</si>
  <si>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</si>
  <si>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</si>
  <si>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</si>
  <si>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</si>
  <si>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</si>
  <si>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</si>
  <si>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</si>
  <si>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</si>
  <si>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</si>
  <si>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</si>
  <si>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</si>
  <si>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</si>
  <si>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</si>
  <si>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</si>
  <si>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</si>
  <si>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</si>
  <si>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</si>
  <si>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</si>
  <si>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</si>
  <si>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</si>
  <si>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</si>
  <si>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</si>
  <si>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</si>
  <si>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</si>
  <si>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</si>
  <si>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</si>
  <si>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</si>
  <si>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</si>
  <si>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</si>
  <si>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</si>
  <si>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</si>
  <si>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</si>
  <si>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</si>
  <si>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</si>
  <si>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</si>
  <si>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</si>
  <si>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</si>
  <si>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</si>
  <si>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</si>
  <si>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</si>
  <si>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</si>
  <si>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</si>
  <si>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</si>
  <si>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</si>
  <si>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</si>
  <si>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</si>
  <si>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</si>
  <si>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</si>
  <si>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</si>
  <si>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</si>
  <si>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</si>
  <si>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</si>
  <si>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</si>
  <si>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</si>
  <si>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</si>
  <si>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</si>
  <si>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</si>
  <si>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</si>
  <si>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</si>
  <si>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</si>
  <si>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</si>
  <si>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</si>
  <si>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</si>
  <si>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</si>
  <si>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</si>
  <si>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</si>
  <si>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</si>
  <si>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</si>
  <si>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</si>
  <si>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</si>
  <si>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</si>
  <si>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宮城県　南三陸町</t>
  </si>
  <si>
    <t>法適用</t>
  </si>
  <si>
    <t>水道事業</t>
  </si>
  <si>
    <t>末端給水事業</t>
  </si>
  <si>
    <t>A7</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</si>
  <si>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</si>
  <si>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</si>
  <si>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</si>
  <si>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</si>
  <si>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</si>
  <si>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</si>
  <si>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平成28年３月に集中復興期間が終了したことを受け、復興・創生期間として、総合計画の具現化や創造的復興に向け、町全体で取組を進めている。水道事業も、費用対策効果・緊急性・必要性・将来見込まれる維持管理費等を十分に精査し、持続可能なまちづくりの基幹を成すインフラの整備に努めている。また、仮設住宅等からの防集集団移転が本格化し、震災前の経営を取り戻しつつある。
①　経常収支比率は、類似団体平均と同等の推移まで回復している。
②　累積欠損金比率は、事業費用の削減等により改善傾向にあり、類似団体平均に近づいている。
③　流動比率は、復旧復興事業関連の単独事業費が一時的に増加しており、引き続き注視する必要がある。
④　企業債残高対給水収益比率は、仮設住宅等への移住に伴う近隣市町への給水人口の流出により類似団体平均を上回っているが、災害公営住宅への入居や防災集団移転の本格化等により震災前の90％前後まで回復し、改善傾向が見込まれる。
⑤～⑧の各指標についても、震災からの復興及び事業費用の削減等の経営努力により類似団体平均に近づいている。引き続き経営の健全化と効率化に向け努力したい。</t>
    <rPh sb="23" eb="24">
      <t>ウ</t>
    </rPh>
    <rPh sb="91" eb="93">
      <t>ミコ</t>
    </rPh>
    <rPh sb="96" eb="98">
      <t>イジ</t>
    </rPh>
    <rPh sb="98" eb="101">
      <t>カンリヒ</t>
    </rPh>
    <rPh sb="101" eb="102">
      <t>トウ</t>
    </rPh>
    <rPh sb="153" eb="154">
      <t>アツ</t>
    </rPh>
    <rPh sb="190" eb="192">
      <t>ルイジ</t>
    </rPh>
    <rPh sb="192" eb="194">
      <t>ダンタイ</t>
    </rPh>
    <rPh sb="194" eb="196">
      <t>ヘイキン</t>
    </rPh>
    <rPh sb="197" eb="199">
      <t>ドウトウ</t>
    </rPh>
    <rPh sb="200" eb="202">
      <t>スイイ</t>
    </rPh>
    <rPh sb="204" eb="206">
      <t>カイフク</t>
    </rPh>
    <rPh sb="218" eb="219">
      <t>キン</t>
    </rPh>
    <rPh sb="225" eb="227">
      <t>ヒヨウ</t>
    </rPh>
    <rPh sb="230" eb="231">
      <t>トウ</t>
    </rPh>
    <rPh sb="242" eb="244">
      <t>ルイジ</t>
    </rPh>
    <rPh sb="244" eb="246">
      <t>ダンタイ</t>
    </rPh>
    <rPh sb="246" eb="248">
      <t>ヘイキン</t>
    </rPh>
    <rPh sb="249" eb="250">
      <t>チカ</t>
    </rPh>
    <rPh sb="265" eb="267">
      <t>フッキュウ</t>
    </rPh>
    <rPh sb="269" eb="271">
      <t>ジギョウ</t>
    </rPh>
    <rPh sb="271" eb="273">
      <t>カンレン</t>
    </rPh>
    <rPh sb="275" eb="276">
      <t>ドク</t>
    </rPh>
    <rPh sb="276" eb="278">
      <t>ジギョウ</t>
    </rPh>
    <rPh sb="281" eb="282">
      <t>トキ</t>
    </rPh>
    <rPh sb="282" eb="283">
      <t>テキ</t>
    </rPh>
    <rPh sb="284" eb="286">
      <t>ゾウカ</t>
    </rPh>
    <rPh sb="291" eb="292">
      <t>ヒ</t>
    </rPh>
    <rPh sb="293" eb="294">
      <t>ツヅ</t>
    </rPh>
    <rPh sb="299" eb="301">
      <t>ヒツヨウ</t>
    </rPh>
    <rPh sb="322" eb="324">
      <t>カセツ</t>
    </rPh>
    <rPh sb="324" eb="327">
      <t>ジュウタクトウ</t>
    </rPh>
    <rPh sb="329" eb="331">
      <t>イジュウ</t>
    </rPh>
    <rPh sb="332" eb="333">
      <t>トモナ</t>
    </rPh>
    <rPh sb="345" eb="347">
      <t>リュウシュツ</t>
    </rPh>
    <rPh sb="357" eb="359">
      <t>ウワマワ</t>
    </rPh>
    <rPh sb="383" eb="386">
      <t>ホンカクカ</t>
    </rPh>
    <rPh sb="401" eb="403">
      <t>カイフク</t>
    </rPh>
    <rPh sb="407" eb="409">
      <t>ケイコウ</t>
    </rPh>
    <rPh sb="410" eb="412">
      <t>ミコ</t>
    </rPh>
    <rPh sb="421" eb="424">
      <t>カクシヒョウ</t>
    </rPh>
    <rPh sb="430" eb="432">
      <t>シンサイ</t>
    </rPh>
    <rPh sb="435" eb="437">
      <t>フッコウ</t>
    </rPh>
    <rPh sb="437" eb="438">
      <t>オヨ</t>
    </rPh>
    <rPh sb="439" eb="441">
      <t>ジギョウ</t>
    </rPh>
    <rPh sb="441" eb="443">
      <t>ヒヨウ</t>
    </rPh>
    <rPh sb="446" eb="447">
      <t>トウ</t>
    </rPh>
    <rPh sb="455" eb="457">
      <t>ルイジ</t>
    </rPh>
    <rPh sb="457" eb="459">
      <t>ダンタイ</t>
    </rPh>
    <rPh sb="459" eb="461">
      <t>ヘイキン</t>
    </rPh>
    <rPh sb="462" eb="463">
      <t>チカ</t>
    </rPh>
    <rPh sb="478" eb="479">
      <t>バ</t>
    </rPh>
    <phoneticPr fontId="4"/>
  </si>
  <si>
    <t>①　有形固定資産減価償却率は、震災以前に老朽化が進んでいた沿岸部の管路等施設を被災後、新たに整備したため、類似団体平均を下回っている。
②　管路経年化率は、被災後に沿岸部の管路等施設を更新したものの、その他の管路は老朽化が進んでおり、復旧復興事業が一段落した段階で計画的な更新を順次、実施していく必要がある。
③　管路更新率は、平成25年度及び平成26年度に復旧復興事業によるものがあったが、平成27年度はなかった。</t>
    <rPh sb="33" eb="35">
      <t>カンロ</t>
    </rPh>
    <rPh sb="35" eb="36">
      <t>トウ</t>
    </rPh>
    <rPh sb="46" eb="48">
      <t>セイビ</t>
    </rPh>
    <rPh sb="53" eb="55">
      <t>ルイジ</t>
    </rPh>
    <rPh sb="55" eb="57">
      <t>ダンタイ</t>
    </rPh>
    <rPh sb="57" eb="59">
      <t>ヘイキン</t>
    </rPh>
    <rPh sb="60" eb="62">
      <t>シタマワ</t>
    </rPh>
    <rPh sb="78" eb="81">
      <t>ヒサイゴ</t>
    </rPh>
    <rPh sb="109" eb="110">
      <t>カ</t>
    </rPh>
    <rPh sb="111" eb="112">
      <t>スス</t>
    </rPh>
    <rPh sb="121" eb="123">
      <t>ジギョウ</t>
    </rPh>
    <rPh sb="139" eb="141">
      <t>ジュンジ</t>
    </rPh>
    <rPh sb="148" eb="150">
      <t>ヒツヨウ</t>
    </rPh>
    <rPh sb="157" eb="159">
      <t>カンロ</t>
    </rPh>
    <rPh sb="159" eb="161">
      <t>コウシン</t>
    </rPh>
    <rPh sb="161" eb="162">
      <t>リツ</t>
    </rPh>
    <rPh sb="164" eb="166">
      <t>ヘイセイ</t>
    </rPh>
    <rPh sb="168" eb="170">
      <t>ネンド</t>
    </rPh>
    <rPh sb="170" eb="171">
      <t>オヨ</t>
    </rPh>
    <rPh sb="172" eb="174">
      <t>ヘイセイ</t>
    </rPh>
    <rPh sb="176" eb="178">
      <t>ネンド</t>
    </rPh>
    <rPh sb="179" eb="181">
      <t>フッキュウ</t>
    </rPh>
    <rPh sb="181" eb="183">
      <t>フッコウ</t>
    </rPh>
    <rPh sb="183" eb="185">
      <t>ジギョウ</t>
    </rPh>
    <rPh sb="196" eb="198">
      <t>ヘイセイ</t>
    </rPh>
    <rPh sb="200" eb="202">
      <t>ネンド</t>
    </rPh>
    <phoneticPr fontId="4"/>
  </si>
  <si>
    <t>　現在は震災復旧復興事業の真っ只中である。今後は、当該事業が一段落した段階で、事業の費用対策効果や将来見込まれる維持管理費等を十分に精査した上で、水道事業の使命である安心・安全で良質な水の安定供給を図るため、老朽管更新や施設の耐震化等を計画的に実施していく。
　また、経費の節減や企業債残高の縮減などにより、経営基盤の強化を図り、健全で効率の良い経営を進め、将来世代に引き継ぐことを目指していく。</t>
    <rPh sb="25" eb="27">
      <t>トウガイ</t>
    </rPh>
    <rPh sb="27" eb="29">
      <t>ジギョウ</t>
    </rPh>
    <rPh sb="49" eb="51">
      <t>ショウライ</t>
    </rPh>
    <rPh sb="116" eb="117">
      <t>トウ</t>
    </rPh>
    <rPh sb="120" eb="121">
      <t>テキ</t>
    </rPh>
    <rPh sb="122" eb="124">
      <t>ジッシ</t>
    </rPh>
    <rPh sb="171" eb="172">
      <t>ヨ</t>
    </rPh>
    <rPh sb="176" eb="177">
      <t>スス</t>
    </rPh>
    <rPh sb="179" eb="181">
      <t>ショウライ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</si>
</sst>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18" fillId="0" borderId="12" xfId="0" applyFont="1" applyBorder="1" applyAlignment="1" applyProtection="1">
      <alignment horizontal="left" vertical="top" wrapText="1"/>
      <protection locked="0"/>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c:v>
                </c:pt>
                <c:pt idx="1">
                  <c:v>0</c:v>
                </c:pt>
                <c:pt idx="2" formatCode="#,##0.00;&quot;△&quot;#,##0.00;&quot;-&quot;">
                  <c:v>1.41</c:v>
                </c:pt>
                <c:pt idx="3" formatCode="#,##0.00;&quot;△&quot;#,##0.00;&quot;-&quot;">
                  <c:v>0.84</c:v>
                </c:pt>
                <c:pt idx="4">
                  <c:v>0</c:v>
                </c:pt>
              </c:numCache>
            </c:numRef>
          </c:val>
        </c:ser>
        <c:dLbls>
          <c:showLegendKey val="0"/>
          <c:showVal val="0"/>
          <c:showCatName val="0"/>
          <c:showSerName val="0"/>
          <c:showPercent val="0"/>
          <c:showBubbleSize val="0"/>
        </c:dLbls>
        <c:gapWidth val="150"/>
        <c:axId val="103366656"/>
        <c:axId val="10336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c:v>
                </c:pt>
                <c:pt idx="2">
                  <c:v>0.71</c:v>
                </c:pt>
                <c:pt idx="3">
                  <c:v>0.68</c:v>
                </c:pt>
                <c:pt idx="4">
                  <c:v>1.65</c:v>
                </c:pt>
              </c:numCache>
            </c:numRef>
          </c:val>
          <c:smooth val="0"/>
        </c:ser>
        <c:dLbls>
          <c:showLegendKey val="0"/>
          <c:showVal val="0"/>
          <c:showCatName val="0"/>
          <c:showSerName val="0"/>
          <c:showPercent val="0"/>
          <c:showBubbleSize val="0"/>
        </c:dLbls>
        <c:marker val="1"/>
        <c:smooth val="0"/>
        <c:axId val="103366656"/>
        <c:axId val="103368576"/>
      </c:lineChart>
      <c:dateAx>
        <c:axId val="103366656"/>
        <c:scaling>
          <c:orientation val="minMax"/>
        </c:scaling>
        <c:delete val="1"/>
        <c:axPos val="b"/>
        <c:numFmt formatCode="ge" sourceLinked="1"/>
        <c:majorTickMark val="none"/>
        <c:minorTickMark val="none"/>
        <c:tickLblPos val="none"/>
        <c:crossAx val="103368576"/>
        <c:crosses val="autoZero"/>
        <c:auto val="1"/>
        <c:lblOffset val="100"/>
        <c:baseTimeUnit val="years"/>
      </c:dateAx>
      <c:valAx>
        <c:axId val="10336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6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42.74</c:v>
                </c:pt>
                <c:pt idx="1">
                  <c:v>109.28</c:v>
                </c:pt>
                <c:pt idx="2">
                  <c:v>102.72</c:v>
                </c:pt>
                <c:pt idx="3">
                  <c:v>113.4</c:v>
                </c:pt>
                <c:pt idx="4">
                  <c:v>113.47</c:v>
                </c:pt>
              </c:numCache>
            </c:numRef>
          </c:val>
        </c:ser>
        <c:dLbls>
          <c:showLegendKey val="0"/>
          <c:showVal val="0"/>
          <c:showCatName val="0"/>
          <c:showSerName val="0"/>
          <c:showPercent val="0"/>
          <c:showBubbleSize val="0"/>
        </c:dLbls>
        <c:gapWidth val="150"/>
        <c:axId val="103398784"/>
        <c:axId val="103409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109.08</c:v>
                </c:pt>
                <c:pt idx="1">
                  <c:v>108.33</c:v>
                </c:pt>
                <c:pt idx="2">
                  <c:v>107.95</c:v>
                </c:pt>
                <c:pt idx="3">
                  <c:v>109.49</c:v>
                </c:pt>
                <c:pt idx="4">
                  <c:v>111.06</c:v>
                </c:pt>
              </c:numCache>
            </c:numRef>
          </c:val>
          <c:smooth val="0"/>
        </c:ser>
        <c:dLbls>
          <c:showLegendKey val="0"/>
          <c:showVal val="0"/>
          <c:showCatName val="0"/>
          <c:showSerName val="0"/>
          <c:showPercent val="0"/>
          <c:showBubbleSize val="0"/>
        </c:dLbls>
        <c:marker val="1"/>
        <c:smooth val="0"/>
        <c:axId val="103398784"/>
        <c:axId val="103409152"/>
      </c:lineChart>
      <c:dateAx>
        <c:axId val="103398784"/>
        <c:scaling>
          <c:orientation val="minMax"/>
        </c:scaling>
        <c:delete val="1"/>
        <c:axPos val="b"/>
        <c:numFmt formatCode="ge" sourceLinked="1"/>
        <c:majorTickMark val="none"/>
        <c:minorTickMark val="none"/>
        <c:tickLblPos val="none"/>
        <c:crossAx val="103409152"/>
        <c:crosses val="autoZero"/>
        <c:auto val="1"/>
        <c:lblOffset val="100"/>
        <c:baseTimeUnit val="years"/>
      </c:dateAx>
      <c:valAx>
        <c:axId val="1034091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39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34.28</c:v>
                </c:pt>
                <c:pt idx="1">
                  <c:v>35.24</c:v>
                </c:pt>
                <c:pt idx="2">
                  <c:v>36.57</c:v>
                </c:pt>
                <c:pt idx="3">
                  <c:v>40.14</c:v>
                </c:pt>
                <c:pt idx="4">
                  <c:v>32.22</c:v>
                </c:pt>
              </c:numCache>
            </c:numRef>
          </c:val>
        </c:ser>
        <c:dLbls>
          <c:showLegendKey val="0"/>
          <c:showVal val="0"/>
          <c:showCatName val="0"/>
          <c:showSerName val="0"/>
          <c:showPercent val="0"/>
          <c:showBubbleSize val="0"/>
        </c:dLbls>
        <c:gapWidth val="150"/>
        <c:axId val="103754752"/>
        <c:axId val="103761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37.25</c:v>
                </c:pt>
                <c:pt idx="1">
                  <c:v>37.799999999999997</c:v>
                </c:pt>
                <c:pt idx="2">
                  <c:v>38.520000000000003</c:v>
                </c:pt>
                <c:pt idx="3">
                  <c:v>46.67</c:v>
                </c:pt>
                <c:pt idx="4">
                  <c:v>47.7</c:v>
                </c:pt>
              </c:numCache>
            </c:numRef>
          </c:val>
          <c:smooth val="0"/>
        </c:ser>
        <c:dLbls>
          <c:showLegendKey val="0"/>
          <c:showVal val="0"/>
          <c:showCatName val="0"/>
          <c:showSerName val="0"/>
          <c:showPercent val="0"/>
          <c:showBubbleSize val="0"/>
        </c:dLbls>
        <c:marker val="1"/>
        <c:smooth val="0"/>
        <c:axId val="103754752"/>
        <c:axId val="103761024"/>
      </c:lineChart>
      <c:dateAx>
        <c:axId val="103754752"/>
        <c:scaling>
          <c:orientation val="minMax"/>
        </c:scaling>
        <c:delete val="1"/>
        <c:axPos val="b"/>
        <c:numFmt formatCode="ge" sourceLinked="1"/>
        <c:majorTickMark val="none"/>
        <c:minorTickMark val="none"/>
        <c:tickLblPos val="none"/>
        <c:crossAx val="103761024"/>
        <c:crosses val="autoZero"/>
        <c:auto val="1"/>
        <c:lblOffset val="100"/>
        <c:baseTimeUnit val="years"/>
      </c:dateAx>
      <c:valAx>
        <c:axId val="103761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5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0.67</c:v>
                </c:pt>
                <c:pt idx="1">
                  <c:v>0.67</c:v>
                </c:pt>
                <c:pt idx="2">
                  <c:v>8.93</c:v>
                </c:pt>
                <c:pt idx="3">
                  <c:v>8.86</c:v>
                </c:pt>
                <c:pt idx="4" formatCode="#,##0.00;&quot;△&quot;#,##0.00">
                  <c:v>0</c:v>
                </c:pt>
              </c:numCache>
            </c:numRef>
          </c:val>
        </c:ser>
        <c:dLbls>
          <c:showLegendKey val="0"/>
          <c:showVal val="0"/>
          <c:showCatName val="0"/>
          <c:showSerName val="0"/>
          <c:showPercent val="0"/>
          <c:showBubbleSize val="0"/>
        </c:dLbls>
        <c:gapWidth val="150"/>
        <c:axId val="103778944"/>
        <c:axId val="103789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7.9</c:v>
                </c:pt>
                <c:pt idx="1">
                  <c:v>8.2200000000000006</c:v>
                </c:pt>
                <c:pt idx="2">
                  <c:v>9.43</c:v>
                </c:pt>
                <c:pt idx="3">
                  <c:v>10.029999999999999</c:v>
                </c:pt>
                <c:pt idx="4">
                  <c:v>7.26</c:v>
                </c:pt>
              </c:numCache>
            </c:numRef>
          </c:val>
          <c:smooth val="0"/>
        </c:ser>
        <c:dLbls>
          <c:showLegendKey val="0"/>
          <c:showVal val="0"/>
          <c:showCatName val="0"/>
          <c:showSerName val="0"/>
          <c:showPercent val="0"/>
          <c:showBubbleSize val="0"/>
        </c:dLbls>
        <c:marker val="1"/>
        <c:smooth val="0"/>
        <c:axId val="103778944"/>
        <c:axId val="103789312"/>
      </c:lineChart>
      <c:dateAx>
        <c:axId val="103778944"/>
        <c:scaling>
          <c:orientation val="minMax"/>
        </c:scaling>
        <c:delete val="1"/>
        <c:axPos val="b"/>
        <c:numFmt formatCode="ge" sourceLinked="1"/>
        <c:majorTickMark val="none"/>
        <c:minorTickMark val="none"/>
        <c:tickLblPos val="none"/>
        <c:crossAx val="103789312"/>
        <c:crosses val="autoZero"/>
        <c:auto val="1"/>
        <c:lblOffset val="100"/>
        <c:baseTimeUnit val="years"/>
      </c:dateAx>
      <c:valAx>
        <c:axId val="103789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778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228.05</c:v>
                </c:pt>
                <c:pt idx="1">
                  <c:v>88.46</c:v>
                </c:pt>
                <c:pt idx="2">
                  <c:v>79.19</c:v>
                </c:pt>
                <c:pt idx="3">
                  <c:v>59.17</c:v>
                </c:pt>
                <c:pt idx="4">
                  <c:v>41.62</c:v>
                </c:pt>
              </c:numCache>
            </c:numRef>
          </c:val>
        </c:ser>
        <c:dLbls>
          <c:showLegendKey val="0"/>
          <c:showVal val="0"/>
          <c:showCatName val="0"/>
          <c:showSerName val="0"/>
          <c:showPercent val="0"/>
          <c:showBubbleSize val="0"/>
        </c:dLbls>
        <c:gapWidth val="150"/>
        <c:axId val="103942400"/>
        <c:axId val="103948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16.09</c:v>
                </c:pt>
                <c:pt idx="1">
                  <c:v>15.69</c:v>
                </c:pt>
                <c:pt idx="2">
                  <c:v>13.47</c:v>
                </c:pt>
                <c:pt idx="3">
                  <c:v>9.49</c:v>
                </c:pt>
                <c:pt idx="4">
                  <c:v>9.35</c:v>
                </c:pt>
              </c:numCache>
            </c:numRef>
          </c:val>
          <c:smooth val="0"/>
        </c:ser>
        <c:dLbls>
          <c:showLegendKey val="0"/>
          <c:showVal val="0"/>
          <c:showCatName val="0"/>
          <c:showSerName val="0"/>
          <c:showPercent val="0"/>
          <c:showBubbleSize val="0"/>
        </c:dLbls>
        <c:marker val="1"/>
        <c:smooth val="0"/>
        <c:axId val="103942400"/>
        <c:axId val="103948672"/>
      </c:lineChart>
      <c:dateAx>
        <c:axId val="103942400"/>
        <c:scaling>
          <c:orientation val="minMax"/>
        </c:scaling>
        <c:delete val="1"/>
        <c:axPos val="b"/>
        <c:numFmt formatCode="ge" sourceLinked="1"/>
        <c:majorTickMark val="none"/>
        <c:minorTickMark val="none"/>
        <c:tickLblPos val="none"/>
        <c:crossAx val="103948672"/>
        <c:crosses val="autoZero"/>
        <c:auto val="1"/>
        <c:lblOffset val="100"/>
        <c:baseTimeUnit val="years"/>
      </c:dateAx>
      <c:valAx>
        <c:axId val="10394867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42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117.16</c:v>
                </c:pt>
                <c:pt idx="1">
                  <c:v>498.84</c:v>
                </c:pt>
                <c:pt idx="2">
                  <c:v>424.99</c:v>
                </c:pt>
                <c:pt idx="3">
                  <c:v>161.77000000000001</c:v>
                </c:pt>
                <c:pt idx="4">
                  <c:v>177.81</c:v>
                </c:pt>
              </c:numCache>
            </c:numRef>
          </c:val>
        </c:ser>
        <c:dLbls>
          <c:showLegendKey val="0"/>
          <c:showVal val="0"/>
          <c:showCatName val="0"/>
          <c:showSerName val="0"/>
          <c:showPercent val="0"/>
          <c:showBubbleSize val="0"/>
        </c:dLbls>
        <c:gapWidth val="150"/>
        <c:axId val="103970688"/>
        <c:axId val="103989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1128.25</c:v>
                </c:pt>
                <c:pt idx="1">
                  <c:v>1159.4100000000001</c:v>
                </c:pt>
                <c:pt idx="2">
                  <c:v>1081.23</c:v>
                </c:pt>
                <c:pt idx="3">
                  <c:v>406.37</c:v>
                </c:pt>
                <c:pt idx="4">
                  <c:v>398.29</c:v>
                </c:pt>
              </c:numCache>
            </c:numRef>
          </c:val>
          <c:smooth val="0"/>
        </c:ser>
        <c:dLbls>
          <c:showLegendKey val="0"/>
          <c:showVal val="0"/>
          <c:showCatName val="0"/>
          <c:showSerName val="0"/>
          <c:showPercent val="0"/>
          <c:showBubbleSize val="0"/>
        </c:dLbls>
        <c:marker val="1"/>
        <c:smooth val="0"/>
        <c:axId val="103970688"/>
        <c:axId val="103989248"/>
      </c:lineChart>
      <c:dateAx>
        <c:axId val="103970688"/>
        <c:scaling>
          <c:orientation val="minMax"/>
        </c:scaling>
        <c:delete val="1"/>
        <c:axPos val="b"/>
        <c:numFmt formatCode="ge" sourceLinked="1"/>
        <c:majorTickMark val="none"/>
        <c:minorTickMark val="none"/>
        <c:tickLblPos val="none"/>
        <c:crossAx val="103989248"/>
        <c:crosses val="autoZero"/>
        <c:auto val="1"/>
        <c:lblOffset val="100"/>
        <c:baseTimeUnit val="years"/>
      </c:dateAx>
      <c:valAx>
        <c:axId val="1039892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3970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2245.5100000000002</c:v>
                </c:pt>
                <c:pt idx="1">
                  <c:v>928.23</c:v>
                </c:pt>
                <c:pt idx="2">
                  <c:v>808.02</c:v>
                </c:pt>
                <c:pt idx="3">
                  <c:v>711.67</c:v>
                </c:pt>
                <c:pt idx="4">
                  <c:v>646.91999999999996</c:v>
                </c:pt>
              </c:numCache>
            </c:numRef>
          </c:val>
        </c:ser>
        <c:dLbls>
          <c:showLegendKey val="0"/>
          <c:showVal val="0"/>
          <c:showCatName val="0"/>
          <c:showSerName val="0"/>
          <c:showPercent val="0"/>
          <c:showBubbleSize val="0"/>
        </c:dLbls>
        <c:gapWidth val="150"/>
        <c:axId val="104011264"/>
        <c:axId val="104013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474.06</c:v>
                </c:pt>
                <c:pt idx="1">
                  <c:v>458</c:v>
                </c:pt>
                <c:pt idx="2">
                  <c:v>443.13</c:v>
                </c:pt>
                <c:pt idx="3">
                  <c:v>442.54</c:v>
                </c:pt>
                <c:pt idx="4">
                  <c:v>431</c:v>
                </c:pt>
              </c:numCache>
            </c:numRef>
          </c:val>
          <c:smooth val="0"/>
        </c:ser>
        <c:dLbls>
          <c:showLegendKey val="0"/>
          <c:showVal val="0"/>
          <c:showCatName val="0"/>
          <c:showSerName val="0"/>
          <c:showPercent val="0"/>
          <c:showBubbleSize val="0"/>
        </c:dLbls>
        <c:marker val="1"/>
        <c:smooth val="0"/>
        <c:axId val="104011264"/>
        <c:axId val="104013184"/>
      </c:lineChart>
      <c:dateAx>
        <c:axId val="104011264"/>
        <c:scaling>
          <c:orientation val="minMax"/>
        </c:scaling>
        <c:delete val="1"/>
        <c:axPos val="b"/>
        <c:numFmt formatCode="ge" sourceLinked="1"/>
        <c:majorTickMark val="none"/>
        <c:minorTickMark val="none"/>
        <c:tickLblPos val="none"/>
        <c:crossAx val="104013184"/>
        <c:crosses val="autoZero"/>
        <c:auto val="1"/>
        <c:lblOffset val="100"/>
        <c:baseTimeUnit val="years"/>
      </c:dateAx>
      <c:valAx>
        <c:axId val="10401318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04011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37.19</c:v>
                </c:pt>
                <c:pt idx="1">
                  <c:v>88.8</c:v>
                </c:pt>
                <c:pt idx="2">
                  <c:v>77.31</c:v>
                </c:pt>
                <c:pt idx="3">
                  <c:v>92.26</c:v>
                </c:pt>
                <c:pt idx="4">
                  <c:v>90.11</c:v>
                </c:pt>
              </c:numCache>
            </c:numRef>
          </c:val>
        </c:ser>
        <c:dLbls>
          <c:showLegendKey val="0"/>
          <c:showVal val="0"/>
          <c:showCatName val="0"/>
          <c:showSerName val="0"/>
          <c:showPercent val="0"/>
          <c:showBubbleSize val="0"/>
        </c:dLbls>
        <c:gapWidth val="150"/>
        <c:axId val="104047744"/>
        <c:axId val="104049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96.62</c:v>
                </c:pt>
                <c:pt idx="1">
                  <c:v>96.27</c:v>
                </c:pt>
                <c:pt idx="2">
                  <c:v>95.4</c:v>
                </c:pt>
                <c:pt idx="3">
                  <c:v>98.6</c:v>
                </c:pt>
                <c:pt idx="4">
                  <c:v>100.82</c:v>
                </c:pt>
              </c:numCache>
            </c:numRef>
          </c:val>
          <c:smooth val="0"/>
        </c:ser>
        <c:dLbls>
          <c:showLegendKey val="0"/>
          <c:showVal val="0"/>
          <c:showCatName val="0"/>
          <c:showSerName val="0"/>
          <c:showPercent val="0"/>
          <c:showBubbleSize val="0"/>
        </c:dLbls>
        <c:marker val="1"/>
        <c:smooth val="0"/>
        <c:axId val="104047744"/>
        <c:axId val="104049664"/>
      </c:lineChart>
      <c:dateAx>
        <c:axId val="104047744"/>
        <c:scaling>
          <c:orientation val="minMax"/>
        </c:scaling>
        <c:delete val="1"/>
        <c:axPos val="b"/>
        <c:numFmt formatCode="ge" sourceLinked="1"/>
        <c:majorTickMark val="none"/>
        <c:minorTickMark val="none"/>
        <c:tickLblPos val="none"/>
        <c:crossAx val="104049664"/>
        <c:crosses val="autoZero"/>
        <c:auto val="1"/>
        <c:lblOffset val="100"/>
        <c:baseTimeUnit val="years"/>
      </c:dateAx>
      <c:valAx>
        <c:axId val="104049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47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485.53</c:v>
                </c:pt>
                <c:pt idx="1">
                  <c:v>239.95</c:v>
                </c:pt>
                <c:pt idx="2">
                  <c:v>280.36</c:v>
                </c:pt>
                <c:pt idx="3">
                  <c:v>237.09</c:v>
                </c:pt>
                <c:pt idx="4">
                  <c:v>245.22</c:v>
                </c:pt>
              </c:numCache>
            </c:numRef>
          </c:val>
        </c:ser>
        <c:dLbls>
          <c:showLegendKey val="0"/>
          <c:showVal val="0"/>
          <c:showCatName val="0"/>
          <c:showSerName val="0"/>
          <c:showPercent val="0"/>
          <c:showBubbleSize val="0"/>
        </c:dLbls>
        <c:gapWidth val="150"/>
        <c:axId val="104088320"/>
        <c:axId val="10409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184.53</c:v>
                </c:pt>
                <c:pt idx="1">
                  <c:v>186.94</c:v>
                </c:pt>
                <c:pt idx="2">
                  <c:v>186.15</c:v>
                </c:pt>
                <c:pt idx="3">
                  <c:v>181.67</c:v>
                </c:pt>
                <c:pt idx="4">
                  <c:v>179.55</c:v>
                </c:pt>
              </c:numCache>
            </c:numRef>
          </c:val>
          <c:smooth val="0"/>
        </c:ser>
        <c:dLbls>
          <c:showLegendKey val="0"/>
          <c:showVal val="0"/>
          <c:showCatName val="0"/>
          <c:showSerName val="0"/>
          <c:showPercent val="0"/>
          <c:showBubbleSize val="0"/>
        </c:dLbls>
        <c:marker val="1"/>
        <c:smooth val="0"/>
        <c:axId val="104088320"/>
        <c:axId val="104090240"/>
      </c:lineChart>
      <c:dateAx>
        <c:axId val="104088320"/>
        <c:scaling>
          <c:orientation val="minMax"/>
        </c:scaling>
        <c:delete val="1"/>
        <c:axPos val="b"/>
        <c:numFmt formatCode="ge" sourceLinked="1"/>
        <c:majorTickMark val="none"/>
        <c:minorTickMark val="none"/>
        <c:tickLblPos val="none"/>
        <c:crossAx val="104090240"/>
        <c:crosses val="autoZero"/>
        <c:auto val="1"/>
        <c:lblOffset val="100"/>
        <c:baseTimeUnit val="years"/>
      </c:dateAx>
      <c:valAx>
        <c:axId val="10409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088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31.03</c:v>
                </c:pt>
                <c:pt idx="1">
                  <c:v>49.83</c:v>
                </c:pt>
                <c:pt idx="2">
                  <c:v>49.46</c:v>
                </c:pt>
                <c:pt idx="3">
                  <c:v>51.67</c:v>
                </c:pt>
                <c:pt idx="4">
                  <c:v>53.38</c:v>
                </c:pt>
              </c:numCache>
            </c:numRef>
          </c:val>
        </c:ser>
        <c:dLbls>
          <c:showLegendKey val="0"/>
          <c:showVal val="0"/>
          <c:showCatName val="0"/>
          <c:showSerName val="0"/>
          <c:showPercent val="0"/>
          <c:showBubbleSize val="0"/>
        </c:dLbls>
        <c:gapWidth val="150"/>
        <c:axId val="104145280"/>
        <c:axId val="1041472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52.9</c:v>
                </c:pt>
                <c:pt idx="1">
                  <c:v>54.51</c:v>
                </c:pt>
                <c:pt idx="2">
                  <c:v>54.47</c:v>
                </c:pt>
                <c:pt idx="3">
                  <c:v>53.61</c:v>
                </c:pt>
                <c:pt idx="4">
                  <c:v>53.52</c:v>
                </c:pt>
              </c:numCache>
            </c:numRef>
          </c:val>
          <c:smooth val="0"/>
        </c:ser>
        <c:dLbls>
          <c:showLegendKey val="0"/>
          <c:showVal val="0"/>
          <c:showCatName val="0"/>
          <c:showSerName val="0"/>
          <c:showPercent val="0"/>
          <c:showBubbleSize val="0"/>
        </c:dLbls>
        <c:marker val="1"/>
        <c:smooth val="0"/>
        <c:axId val="104145280"/>
        <c:axId val="104147200"/>
      </c:lineChart>
      <c:dateAx>
        <c:axId val="104145280"/>
        <c:scaling>
          <c:orientation val="minMax"/>
        </c:scaling>
        <c:delete val="1"/>
        <c:axPos val="b"/>
        <c:numFmt formatCode="ge" sourceLinked="1"/>
        <c:majorTickMark val="none"/>
        <c:minorTickMark val="none"/>
        <c:tickLblPos val="none"/>
        <c:crossAx val="104147200"/>
        <c:crosses val="autoZero"/>
        <c:auto val="1"/>
        <c:lblOffset val="100"/>
        <c:baseTimeUnit val="years"/>
      </c:dateAx>
      <c:valAx>
        <c:axId val="104147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45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55.51</c:v>
                </c:pt>
                <c:pt idx="1">
                  <c:v>67.709999999999994</c:v>
                </c:pt>
                <c:pt idx="2">
                  <c:v>71.66</c:v>
                </c:pt>
                <c:pt idx="3">
                  <c:v>72.760000000000005</c:v>
                </c:pt>
                <c:pt idx="4">
                  <c:v>71.69</c:v>
                </c:pt>
              </c:numCache>
            </c:numRef>
          </c:val>
        </c:ser>
        <c:dLbls>
          <c:showLegendKey val="0"/>
          <c:showVal val="0"/>
          <c:showCatName val="0"/>
          <c:showSerName val="0"/>
          <c:showPercent val="0"/>
          <c:showBubbleSize val="0"/>
        </c:dLbls>
        <c:gapWidth val="150"/>
        <c:axId val="104169472"/>
        <c:axId val="1041713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81.63</c:v>
                </c:pt>
                <c:pt idx="1">
                  <c:v>81.790000000000006</c:v>
                </c:pt>
                <c:pt idx="2">
                  <c:v>81.459999999999994</c:v>
                </c:pt>
                <c:pt idx="3">
                  <c:v>81.31</c:v>
                </c:pt>
                <c:pt idx="4">
                  <c:v>81.459999999999994</c:v>
                </c:pt>
              </c:numCache>
            </c:numRef>
          </c:val>
          <c:smooth val="0"/>
        </c:ser>
        <c:dLbls>
          <c:showLegendKey val="0"/>
          <c:showVal val="0"/>
          <c:showCatName val="0"/>
          <c:showSerName val="0"/>
          <c:showPercent val="0"/>
          <c:showBubbleSize val="0"/>
        </c:dLbls>
        <c:marker val="1"/>
        <c:smooth val="0"/>
        <c:axId val="104169472"/>
        <c:axId val="104171392"/>
      </c:lineChart>
      <c:dateAx>
        <c:axId val="104169472"/>
        <c:scaling>
          <c:orientation val="minMax"/>
        </c:scaling>
        <c:delete val="1"/>
        <c:axPos val="b"/>
        <c:numFmt formatCode="ge" sourceLinked="1"/>
        <c:majorTickMark val="none"/>
        <c:minorTickMark val="none"/>
        <c:tickLblPos val="none"/>
        <c:crossAx val="104171392"/>
        <c:crosses val="autoZero"/>
        <c:auto val="1"/>
        <c:lblOffset val="100"/>
        <c:baseTimeUnit val="years"/>
      </c:dateAx>
      <c:valAx>
        <c:axId val="1041713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4169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R8" sqref="R8:Y8"/>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1" t="s">
        <v>0</v>
      </c>
      <c r="C2" s="71"/>
      <c r="D2" s="71"/>
      <c r="E2" s="71"/>
      <c r="F2" s="71"/>
      <c r="G2" s="71"/>
      <c r="H2" s="71"/>
      <c r="I2" s="71"/>
      <c r="J2" s="71"/>
      <c r="K2" s="71"/>
      <c r="L2" s="71"/>
      <c r="M2" s="71"/>
      <c r="N2" s="71"/>
      <c r="O2" s="71"/>
      <c r="P2" s="71"/>
      <c r="Q2" s="71"/>
      <c r="R2" s="71"/>
      <c r="S2" s="71"/>
      <c r="T2" s="71"/>
      <c r="U2" s="71"/>
      <c r="V2" s="71"/>
      <c r="W2" s="71"/>
      <c r="X2" s="71"/>
      <c r="Y2" s="71"/>
      <c r="Z2" s="71"/>
      <c r="AA2" s="71"/>
      <c r="AB2" s="71"/>
      <c r="AC2" s="71"/>
      <c r="AD2" s="71"/>
      <c r="AE2" s="71"/>
      <c r="AF2" s="71"/>
      <c r="AG2" s="71"/>
      <c r="AH2" s="71"/>
      <c r="AI2" s="71"/>
      <c r="AJ2" s="71"/>
      <c r="AK2" s="71"/>
      <c r="AL2" s="71"/>
      <c r="AM2" s="71"/>
      <c r="AN2" s="71"/>
      <c r="AO2" s="71"/>
      <c r="AP2" s="71"/>
      <c r="AQ2" s="71"/>
      <c r="AR2" s="71"/>
      <c r="AS2" s="71"/>
      <c r="AT2" s="71"/>
      <c r="AU2" s="71"/>
      <c r="AV2" s="71"/>
      <c r="AW2" s="71"/>
      <c r="AX2" s="71"/>
      <c r="AY2" s="71"/>
      <c r="AZ2" s="71"/>
      <c r="BA2" s="71"/>
      <c r="BB2" s="71"/>
      <c r="BC2" s="71"/>
      <c r="BD2" s="71"/>
      <c r="BE2" s="71"/>
      <c r="BF2" s="71"/>
      <c r="BG2" s="71"/>
      <c r="BH2" s="71"/>
      <c r="BI2" s="71"/>
      <c r="BJ2" s="71"/>
      <c r="BK2" s="71"/>
      <c r="BL2" s="71"/>
      <c r="BM2" s="71"/>
      <c r="BN2" s="71"/>
      <c r="BO2" s="71"/>
      <c r="BP2" s="71"/>
      <c r="BQ2" s="71"/>
      <c r="BR2" s="71"/>
      <c r="BS2" s="71"/>
      <c r="BT2" s="71"/>
      <c r="BU2" s="71"/>
      <c r="BV2" s="71"/>
      <c r="BW2" s="71"/>
      <c r="BX2" s="71"/>
      <c r="BY2" s="71"/>
      <c r="BZ2" s="71"/>
    </row>
    <row r="3" spans="1:78" ht="9.75" customHeight="1">
      <c r="A3" s="2"/>
      <c r="B3" s="71"/>
      <c r="C3" s="71"/>
      <c r="D3" s="71"/>
      <c r="E3" s="71"/>
      <c r="F3" s="71"/>
      <c r="G3" s="71"/>
      <c r="H3" s="71"/>
      <c r="I3" s="71"/>
      <c r="J3" s="71"/>
      <c r="K3" s="71"/>
      <c r="L3" s="71"/>
      <c r="M3" s="71"/>
      <c r="N3" s="71"/>
      <c r="O3" s="71"/>
      <c r="P3" s="71"/>
      <c r="Q3" s="71"/>
      <c r="R3" s="71"/>
      <c r="S3" s="71"/>
      <c r="T3" s="71"/>
      <c r="U3" s="71"/>
      <c r="V3" s="71"/>
      <c r="W3" s="71"/>
      <c r="X3" s="71"/>
      <c r="Y3" s="71"/>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row>
    <row r="4" spans="1:78" ht="9.75" customHeight="1">
      <c r="A4" s="2"/>
      <c r="B4" s="71"/>
      <c r="C4" s="71"/>
      <c r="D4" s="71"/>
      <c r="E4" s="71"/>
      <c r="F4" s="71"/>
      <c r="G4" s="71"/>
      <c r="H4" s="71"/>
      <c r="I4" s="71"/>
      <c r="J4" s="71"/>
      <c r="K4" s="71"/>
      <c r="L4" s="71"/>
      <c r="M4" s="71"/>
      <c r="N4" s="71"/>
      <c r="O4" s="71"/>
      <c r="P4" s="71"/>
      <c r="Q4" s="71"/>
      <c r="R4" s="71"/>
      <c r="S4" s="71"/>
      <c r="T4" s="71"/>
      <c r="U4" s="71"/>
      <c r="V4" s="71"/>
      <c r="W4" s="71"/>
      <c r="X4" s="71"/>
      <c r="Y4" s="71"/>
      <c r="Z4" s="71"/>
      <c r="AA4" s="71"/>
      <c r="AB4" s="71"/>
      <c r="AC4" s="71"/>
      <c r="AD4" s="71"/>
      <c r="AE4" s="71"/>
      <c r="AF4" s="71"/>
      <c r="AG4" s="71"/>
      <c r="AH4" s="71"/>
      <c r="AI4" s="71"/>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2" t="str">
        <f>データ!H6</f>
        <v>宮城県　南三陸町</v>
      </c>
      <c r="C6" s="72"/>
      <c r="D6" s="72"/>
      <c r="E6" s="72"/>
      <c r="F6" s="72"/>
      <c r="G6" s="72"/>
      <c r="H6" s="72"/>
      <c r="I6" s="72"/>
      <c r="J6" s="72"/>
      <c r="K6" s="72"/>
      <c r="L6" s="72"/>
      <c r="M6" s="72"/>
      <c r="N6" s="72"/>
      <c r="O6" s="72"/>
      <c r="P6" s="72"/>
      <c r="Q6" s="72"/>
      <c r="R6" s="72"/>
      <c r="S6" s="72"/>
      <c r="T6" s="72"/>
      <c r="U6" s="72"/>
      <c r="V6" s="72"/>
      <c r="W6" s="72"/>
      <c r="X6" s="72"/>
      <c r="Y6" s="72"/>
      <c r="Z6" s="72"/>
      <c r="AA6" s="72"/>
      <c r="AB6" s="72"/>
      <c r="AC6" s="72"/>
      <c r="AD6" s="72"/>
      <c r="AE6" s="72"/>
      <c r="AF6" s="72"/>
      <c r="AG6" s="7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3" t="s">
        <v>1</v>
      </c>
      <c r="C7" s="74"/>
      <c r="D7" s="74"/>
      <c r="E7" s="74"/>
      <c r="F7" s="74"/>
      <c r="G7" s="74"/>
      <c r="H7" s="74"/>
      <c r="I7" s="75"/>
      <c r="J7" s="73" t="s">
        <v>2</v>
      </c>
      <c r="K7" s="74"/>
      <c r="L7" s="74"/>
      <c r="M7" s="74"/>
      <c r="N7" s="74"/>
      <c r="O7" s="74"/>
      <c r="P7" s="74"/>
      <c r="Q7" s="75"/>
      <c r="R7" s="73" t="s">
        <v>3</v>
      </c>
      <c r="S7" s="74"/>
      <c r="T7" s="74"/>
      <c r="U7" s="74"/>
      <c r="V7" s="74"/>
      <c r="W7" s="74"/>
      <c r="X7" s="74"/>
      <c r="Y7" s="75"/>
      <c r="Z7" s="73" t="s">
        <v>4</v>
      </c>
      <c r="AA7" s="74"/>
      <c r="AB7" s="74"/>
      <c r="AC7" s="74"/>
      <c r="AD7" s="74"/>
      <c r="AE7" s="74"/>
      <c r="AF7" s="74"/>
      <c r="AG7" s="75"/>
      <c r="AH7" s="3"/>
      <c r="AI7" s="73" t="s">
        <v>5</v>
      </c>
      <c r="AJ7" s="74"/>
      <c r="AK7" s="74"/>
      <c r="AL7" s="74"/>
      <c r="AM7" s="74"/>
      <c r="AN7" s="74"/>
      <c r="AO7" s="74"/>
      <c r="AP7" s="75"/>
      <c r="AQ7" s="62" t="s">
        <v>6</v>
      </c>
      <c r="AR7" s="62"/>
      <c r="AS7" s="62"/>
      <c r="AT7" s="62"/>
      <c r="AU7" s="62"/>
      <c r="AV7" s="62"/>
      <c r="AW7" s="62"/>
      <c r="AX7" s="62"/>
      <c r="AY7" s="62" t="s">
        <v>7</v>
      </c>
      <c r="AZ7" s="62"/>
      <c r="BA7" s="62"/>
      <c r="BB7" s="62"/>
      <c r="BC7" s="62"/>
      <c r="BD7" s="62"/>
      <c r="BE7" s="62"/>
      <c r="BF7" s="62"/>
      <c r="BG7" s="3"/>
      <c r="BH7" s="3"/>
      <c r="BI7" s="3"/>
      <c r="BJ7" s="3"/>
      <c r="BK7" s="3"/>
      <c r="BL7" s="4" t="s">
        <v>8</v>
      </c>
      <c r="BM7" s="5"/>
      <c r="BN7" s="5"/>
      <c r="BO7" s="5"/>
      <c r="BP7" s="5"/>
      <c r="BQ7" s="5"/>
      <c r="BR7" s="5"/>
      <c r="BS7" s="5"/>
      <c r="BT7" s="5"/>
      <c r="BU7" s="5"/>
      <c r="BV7" s="5"/>
      <c r="BW7" s="5"/>
      <c r="BX7" s="5"/>
      <c r="BY7" s="6"/>
    </row>
    <row r="8" spans="1:78" ht="18.75" customHeight="1">
      <c r="A8" s="2"/>
      <c r="B8" s="65" t="str">
        <f>データ!I6</f>
        <v>法適用</v>
      </c>
      <c r="C8" s="66"/>
      <c r="D8" s="66"/>
      <c r="E8" s="66"/>
      <c r="F8" s="66"/>
      <c r="G8" s="66"/>
      <c r="H8" s="66"/>
      <c r="I8" s="67"/>
      <c r="J8" s="65" t="str">
        <f>データ!J6</f>
        <v>水道事業</v>
      </c>
      <c r="K8" s="66"/>
      <c r="L8" s="66"/>
      <c r="M8" s="66"/>
      <c r="N8" s="66"/>
      <c r="O8" s="66"/>
      <c r="P8" s="66"/>
      <c r="Q8" s="67"/>
      <c r="R8" s="65" t="str">
        <f>データ!K6</f>
        <v>末端給水事業</v>
      </c>
      <c r="S8" s="66"/>
      <c r="T8" s="66"/>
      <c r="U8" s="66"/>
      <c r="V8" s="66"/>
      <c r="W8" s="66"/>
      <c r="X8" s="66"/>
      <c r="Y8" s="67"/>
      <c r="Z8" s="65" t="str">
        <f>データ!L6</f>
        <v>A7</v>
      </c>
      <c r="AA8" s="66"/>
      <c r="AB8" s="66"/>
      <c r="AC8" s="66"/>
      <c r="AD8" s="66"/>
      <c r="AE8" s="66"/>
      <c r="AF8" s="66"/>
      <c r="AG8" s="67"/>
      <c r="AH8" s="3"/>
      <c r="AI8" s="68">
        <f>データ!Q6</f>
        <v>13806</v>
      </c>
      <c r="AJ8" s="69"/>
      <c r="AK8" s="69"/>
      <c r="AL8" s="69"/>
      <c r="AM8" s="69"/>
      <c r="AN8" s="69"/>
      <c r="AO8" s="69"/>
      <c r="AP8" s="70"/>
      <c r="AQ8" s="51">
        <f>データ!R6</f>
        <v>163.4</v>
      </c>
      <c r="AR8" s="51"/>
      <c r="AS8" s="51"/>
      <c r="AT8" s="51"/>
      <c r="AU8" s="51"/>
      <c r="AV8" s="51"/>
      <c r="AW8" s="51"/>
      <c r="AX8" s="51"/>
      <c r="AY8" s="51">
        <f>データ!S6</f>
        <v>84.49</v>
      </c>
      <c r="AZ8" s="51"/>
      <c r="BA8" s="51"/>
      <c r="BB8" s="51"/>
      <c r="BC8" s="51"/>
      <c r="BD8" s="51"/>
      <c r="BE8" s="51"/>
      <c r="BF8" s="51"/>
      <c r="BG8" s="3"/>
      <c r="BH8" s="3"/>
      <c r="BI8" s="3"/>
      <c r="BJ8" s="3"/>
      <c r="BK8" s="3"/>
      <c r="BL8" s="60" t="s">
        <v>9</v>
      </c>
      <c r="BM8" s="61"/>
      <c r="BN8" s="7" t="s">
        <v>10</v>
      </c>
      <c r="BO8" s="8"/>
      <c r="BP8" s="8"/>
      <c r="BQ8" s="8"/>
      <c r="BR8" s="8"/>
      <c r="BS8" s="8"/>
      <c r="BT8" s="8"/>
      <c r="BU8" s="8"/>
      <c r="BV8" s="8"/>
      <c r="BW8" s="8"/>
      <c r="BX8" s="8"/>
      <c r="BY8" s="9"/>
    </row>
    <row r="9" spans="1:78" ht="18.75" customHeight="1">
      <c r="A9" s="2"/>
      <c r="B9" s="62" t="s">
        <v>11</v>
      </c>
      <c r="C9" s="62"/>
      <c r="D9" s="62"/>
      <c r="E9" s="62"/>
      <c r="F9" s="62"/>
      <c r="G9" s="62"/>
      <c r="H9" s="62"/>
      <c r="I9" s="62"/>
      <c r="J9" s="62" t="s">
        <v>12</v>
      </c>
      <c r="K9" s="62"/>
      <c r="L9" s="62"/>
      <c r="M9" s="62"/>
      <c r="N9" s="62"/>
      <c r="O9" s="62"/>
      <c r="P9" s="62"/>
      <c r="Q9" s="62"/>
      <c r="R9" s="62" t="s">
        <v>13</v>
      </c>
      <c r="S9" s="62"/>
      <c r="T9" s="62"/>
      <c r="U9" s="62"/>
      <c r="V9" s="62"/>
      <c r="W9" s="62"/>
      <c r="X9" s="62"/>
      <c r="Y9" s="62"/>
      <c r="Z9" s="62" t="s">
        <v>14</v>
      </c>
      <c r="AA9" s="62"/>
      <c r="AB9" s="62"/>
      <c r="AC9" s="62"/>
      <c r="AD9" s="62"/>
      <c r="AE9" s="62"/>
      <c r="AF9" s="62"/>
      <c r="AG9" s="62"/>
      <c r="AH9" s="3"/>
      <c r="AI9" s="62" t="s">
        <v>15</v>
      </c>
      <c r="AJ9" s="62"/>
      <c r="AK9" s="62"/>
      <c r="AL9" s="62"/>
      <c r="AM9" s="62"/>
      <c r="AN9" s="62"/>
      <c r="AO9" s="62"/>
      <c r="AP9" s="62"/>
      <c r="AQ9" s="62" t="s">
        <v>16</v>
      </c>
      <c r="AR9" s="62"/>
      <c r="AS9" s="62"/>
      <c r="AT9" s="62"/>
      <c r="AU9" s="62"/>
      <c r="AV9" s="62"/>
      <c r="AW9" s="62"/>
      <c r="AX9" s="62"/>
      <c r="AY9" s="62" t="s">
        <v>17</v>
      </c>
      <c r="AZ9" s="62"/>
      <c r="BA9" s="62"/>
      <c r="BB9" s="62"/>
      <c r="BC9" s="62"/>
      <c r="BD9" s="62"/>
      <c r="BE9" s="62"/>
      <c r="BF9" s="62"/>
      <c r="BG9" s="3"/>
      <c r="BH9" s="3"/>
      <c r="BI9" s="3"/>
      <c r="BJ9" s="3"/>
      <c r="BK9" s="3"/>
      <c r="BL9" s="63" t="s">
        <v>18</v>
      </c>
      <c r="BM9" s="64"/>
      <c r="BN9" s="10" t="s">
        <v>19</v>
      </c>
      <c r="BO9" s="11"/>
      <c r="BP9" s="11"/>
      <c r="BQ9" s="11"/>
      <c r="BR9" s="11"/>
      <c r="BS9" s="11"/>
      <c r="BT9" s="11"/>
      <c r="BU9" s="11"/>
      <c r="BV9" s="11"/>
      <c r="BW9" s="11"/>
      <c r="BX9" s="11"/>
      <c r="BY9" s="12"/>
    </row>
    <row r="10" spans="1:78" ht="18.75" customHeight="1">
      <c r="A10" s="2"/>
      <c r="B10" s="51" t="str">
        <f>データ!M6</f>
        <v>-</v>
      </c>
      <c r="C10" s="51"/>
      <c r="D10" s="51"/>
      <c r="E10" s="51"/>
      <c r="F10" s="51"/>
      <c r="G10" s="51"/>
      <c r="H10" s="51"/>
      <c r="I10" s="51"/>
      <c r="J10" s="51">
        <f>データ!N6</f>
        <v>69.77</v>
      </c>
      <c r="K10" s="51"/>
      <c r="L10" s="51"/>
      <c r="M10" s="51"/>
      <c r="N10" s="51"/>
      <c r="O10" s="51"/>
      <c r="P10" s="51"/>
      <c r="Q10" s="51"/>
      <c r="R10" s="51">
        <f>データ!O6</f>
        <v>91.47</v>
      </c>
      <c r="S10" s="51"/>
      <c r="T10" s="51"/>
      <c r="U10" s="51"/>
      <c r="V10" s="51"/>
      <c r="W10" s="51"/>
      <c r="X10" s="51"/>
      <c r="Y10" s="51"/>
      <c r="Z10" s="59">
        <f>データ!P6</f>
        <v>3996</v>
      </c>
      <c r="AA10" s="59"/>
      <c r="AB10" s="59"/>
      <c r="AC10" s="59"/>
      <c r="AD10" s="59"/>
      <c r="AE10" s="59"/>
      <c r="AF10" s="59"/>
      <c r="AG10" s="59"/>
      <c r="AH10" s="2"/>
      <c r="AI10" s="59">
        <f>データ!T6</f>
        <v>12547</v>
      </c>
      <c r="AJ10" s="59"/>
      <c r="AK10" s="59"/>
      <c r="AL10" s="59"/>
      <c r="AM10" s="59"/>
      <c r="AN10" s="59"/>
      <c r="AO10" s="59"/>
      <c r="AP10" s="59"/>
      <c r="AQ10" s="51">
        <f>データ!U6</f>
        <v>163.74</v>
      </c>
      <c r="AR10" s="51"/>
      <c r="AS10" s="51"/>
      <c r="AT10" s="51"/>
      <c r="AU10" s="51"/>
      <c r="AV10" s="51"/>
      <c r="AW10" s="51"/>
      <c r="AX10" s="51"/>
      <c r="AY10" s="51">
        <f>データ!V6</f>
        <v>76.63</v>
      </c>
      <c r="AZ10" s="51"/>
      <c r="BA10" s="51"/>
      <c r="BB10" s="51"/>
      <c r="BC10" s="51"/>
      <c r="BD10" s="51"/>
      <c r="BE10" s="51"/>
      <c r="BF10" s="51"/>
      <c r="BG10" s="2"/>
      <c r="BH10" s="2"/>
      <c r="BI10" s="2"/>
      <c r="BJ10" s="2"/>
      <c r="BK10" s="2"/>
      <c r="BL10" s="52" t="s">
        <v>20</v>
      </c>
      <c r="BM10" s="5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22</v>
      </c>
      <c r="BM11" s="54"/>
      <c r="BN11" s="54"/>
      <c r="BO11" s="54"/>
      <c r="BP11" s="54"/>
      <c r="BQ11" s="54"/>
      <c r="BR11" s="54"/>
      <c r="BS11" s="54"/>
      <c r="BT11" s="54"/>
      <c r="BU11" s="54"/>
      <c r="BV11" s="54"/>
      <c r="BW11" s="54"/>
      <c r="BX11" s="54"/>
      <c r="BY11" s="54"/>
      <c r="BZ11" s="5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c r="A14" s="2"/>
      <c r="B14" s="56" t="s">
        <v>23</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41" t="s">
        <v>24</v>
      </c>
      <c r="BM14" s="42"/>
      <c r="BN14" s="42"/>
      <c r="BO14" s="42"/>
      <c r="BP14" s="42"/>
      <c r="BQ14" s="42"/>
      <c r="BR14" s="42"/>
      <c r="BS14" s="42"/>
      <c r="BT14" s="42"/>
      <c r="BU14" s="42"/>
      <c r="BV14" s="42"/>
      <c r="BW14" s="42"/>
      <c r="BX14" s="42"/>
      <c r="BY14" s="42"/>
      <c r="BZ14" s="43"/>
    </row>
    <row r="15" spans="1:78" ht="13.5" customHeight="1">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84" t="s">
        <v>104</v>
      </c>
      <c r="BM16" s="85"/>
      <c r="BN16" s="85"/>
      <c r="BO16" s="85"/>
      <c r="BP16" s="85"/>
      <c r="BQ16" s="85"/>
      <c r="BR16" s="85"/>
      <c r="BS16" s="85"/>
      <c r="BT16" s="85"/>
      <c r="BU16" s="85"/>
      <c r="BV16" s="85"/>
      <c r="BW16" s="85"/>
      <c r="BX16" s="85"/>
      <c r="BY16" s="85"/>
      <c r="BZ16" s="86"/>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84"/>
      <c r="BM17" s="85"/>
      <c r="BN17" s="85"/>
      <c r="BO17" s="85"/>
      <c r="BP17" s="85"/>
      <c r="BQ17" s="85"/>
      <c r="BR17" s="85"/>
      <c r="BS17" s="85"/>
      <c r="BT17" s="85"/>
      <c r="BU17" s="85"/>
      <c r="BV17" s="85"/>
      <c r="BW17" s="85"/>
      <c r="BX17" s="85"/>
      <c r="BY17" s="85"/>
      <c r="BZ17" s="86"/>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84"/>
      <c r="BM18" s="85"/>
      <c r="BN18" s="85"/>
      <c r="BO18" s="85"/>
      <c r="BP18" s="85"/>
      <c r="BQ18" s="85"/>
      <c r="BR18" s="85"/>
      <c r="BS18" s="85"/>
      <c r="BT18" s="85"/>
      <c r="BU18" s="85"/>
      <c r="BV18" s="85"/>
      <c r="BW18" s="85"/>
      <c r="BX18" s="85"/>
      <c r="BY18" s="85"/>
      <c r="BZ18" s="86"/>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84"/>
      <c r="BM19" s="85"/>
      <c r="BN19" s="85"/>
      <c r="BO19" s="85"/>
      <c r="BP19" s="85"/>
      <c r="BQ19" s="85"/>
      <c r="BR19" s="85"/>
      <c r="BS19" s="85"/>
      <c r="BT19" s="85"/>
      <c r="BU19" s="85"/>
      <c r="BV19" s="85"/>
      <c r="BW19" s="85"/>
      <c r="BX19" s="85"/>
      <c r="BY19" s="85"/>
      <c r="BZ19" s="86"/>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84"/>
      <c r="BM20" s="85"/>
      <c r="BN20" s="85"/>
      <c r="BO20" s="85"/>
      <c r="BP20" s="85"/>
      <c r="BQ20" s="85"/>
      <c r="BR20" s="85"/>
      <c r="BS20" s="85"/>
      <c r="BT20" s="85"/>
      <c r="BU20" s="85"/>
      <c r="BV20" s="85"/>
      <c r="BW20" s="85"/>
      <c r="BX20" s="85"/>
      <c r="BY20" s="85"/>
      <c r="BZ20" s="86"/>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84"/>
      <c r="BM21" s="85"/>
      <c r="BN21" s="85"/>
      <c r="BO21" s="85"/>
      <c r="BP21" s="85"/>
      <c r="BQ21" s="85"/>
      <c r="BR21" s="85"/>
      <c r="BS21" s="85"/>
      <c r="BT21" s="85"/>
      <c r="BU21" s="85"/>
      <c r="BV21" s="85"/>
      <c r="BW21" s="85"/>
      <c r="BX21" s="85"/>
      <c r="BY21" s="85"/>
      <c r="BZ21" s="86"/>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84"/>
      <c r="BM22" s="85"/>
      <c r="BN22" s="85"/>
      <c r="BO22" s="85"/>
      <c r="BP22" s="85"/>
      <c r="BQ22" s="85"/>
      <c r="BR22" s="85"/>
      <c r="BS22" s="85"/>
      <c r="BT22" s="85"/>
      <c r="BU22" s="85"/>
      <c r="BV22" s="85"/>
      <c r="BW22" s="85"/>
      <c r="BX22" s="85"/>
      <c r="BY22" s="85"/>
      <c r="BZ22" s="86"/>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84"/>
      <c r="BM23" s="85"/>
      <c r="BN23" s="85"/>
      <c r="BO23" s="85"/>
      <c r="BP23" s="85"/>
      <c r="BQ23" s="85"/>
      <c r="BR23" s="85"/>
      <c r="BS23" s="85"/>
      <c r="BT23" s="85"/>
      <c r="BU23" s="85"/>
      <c r="BV23" s="85"/>
      <c r="BW23" s="85"/>
      <c r="BX23" s="85"/>
      <c r="BY23" s="85"/>
      <c r="BZ23" s="86"/>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84"/>
      <c r="BM24" s="85"/>
      <c r="BN24" s="85"/>
      <c r="BO24" s="85"/>
      <c r="BP24" s="85"/>
      <c r="BQ24" s="85"/>
      <c r="BR24" s="85"/>
      <c r="BS24" s="85"/>
      <c r="BT24" s="85"/>
      <c r="BU24" s="85"/>
      <c r="BV24" s="85"/>
      <c r="BW24" s="85"/>
      <c r="BX24" s="85"/>
      <c r="BY24" s="85"/>
      <c r="BZ24" s="86"/>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84"/>
      <c r="BM25" s="85"/>
      <c r="BN25" s="85"/>
      <c r="BO25" s="85"/>
      <c r="BP25" s="85"/>
      <c r="BQ25" s="85"/>
      <c r="BR25" s="85"/>
      <c r="BS25" s="85"/>
      <c r="BT25" s="85"/>
      <c r="BU25" s="85"/>
      <c r="BV25" s="85"/>
      <c r="BW25" s="85"/>
      <c r="BX25" s="85"/>
      <c r="BY25" s="85"/>
      <c r="BZ25" s="86"/>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84"/>
      <c r="BM26" s="85"/>
      <c r="BN26" s="85"/>
      <c r="BO26" s="85"/>
      <c r="BP26" s="85"/>
      <c r="BQ26" s="85"/>
      <c r="BR26" s="85"/>
      <c r="BS26" s="85"/>
      <c r="BT26" s="85"/>
      <c r="BU26" s="85"/>
      <c r="BV26" s="85"/>
      <c r="BW26" s="85"/>
      <c r="BX26" s="85"/>
      <c r="BY26" s="85"/>
      <c r="BZ26" s="86"/>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84"/>
      <c r="BM27" s="85"/>
      <c r="BN27" s="85"/>
      <c r="BO27" s="85"/>
      <c r="BP27" s="85"/>
      <c r="BQ27" s="85"/>
      <c r="BR27" s="85"/>
      <c r="BS27" s="85"/>
      <c r="BT27" s="85"/>
      <c r="BU27" s="85"/>
      <c r="BV27" s="85"/>
      <c r="BW27" s="85"/>
      <c r="BX27" s="85"/>
      <c r="BY27" s="85"/>
      <c r="BZ27" s="86"/>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84"/>
      <c r="BM28" s="85"/>
      <c r="BN28" s="85"/>
      <c r="BO28" s="85"/>
      <c r="BP28" s="85"/>
      <c r="BQ28" s="85"/>
      <c r="BR28" s="85"/>
      <c r="BS28" s="85"/>
      <c r="BT28" s="85"/>
      <c r="BU28" s="85"/>
      <c r="BV28" s="85"/>
      <c r="BW28" s="85"/>
      <c r="BX28" s="85"/>
      <c r="BY28" s="85"/>
      <c r="BZ28" s="86"/>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84"/>
      <c r="BM29" s="85"/>
      <c r="BN29" s="85"/>
      <c r="BO29" s="85"/>
      <c r="BP29" s="85"/>
      <c r="BQ29" s="85"/>
      <c r="BR29" s="85"/>
      <c r="BS29" s="85"/>
      <c r="BT29" s="85"/>
      <c r="BU29" s="85"/>
      <c r="BV29" s="85"/>
      <c r="BW29" s="85"/>
      <c r="BX29" s="85"/>
      <c r="BY29" s="85"/>
      <c r="BZ29" s="86"/>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84"/>
      <c r="BM30" s="85"/>
      <c r="BN30" s="85"/>
      <c r="BO30" s="85"/>
      <c r="BP30" s="85"/>
      <c r="BQ30" s="85"/>
      <c r="BR30" s="85"/>
      <c r="BS30" s="85"/>
      <c r="BT30" s="85"/>
      <c r="BU30" s="85"/>
      <c r="BV30" s="85"/>
      <c r="BW30" s="85"/>
      <c r="BX30" s="85"/>
      <c r="BY30" s="85"/>
      <c r="BZ30" s="86"/>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84"/>
      <c r="BM31" s="85"/>
      <c r="BN31" s="85"/>
      <c r="BO31" s="85"/>
      <c r="BP31" s="85"/>
      <c r="BQ31" s="85"/>
      <c r="BR31" s="85"/>
      <c r="BS31" s="85"/>
      <c r="BT31" s="85"/>
      <c r="BU31" s="85"/>
      <c r="BV31" s="85"/>
      <c r="BW31" s="85"/>
      <c r="BX31" s="85"/>
      <c r="BY31" s="85"/>
      <c r="BZ31" s="86"/>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84"/>
      <c r="BM32" s="85"/>
      <c r="BN32" s="85"/>
      <c r="BO32" s="85"/>
      <c r="BP32" s="85"/>
      <c r="BQ32" s="85"/>
      <c r="BR32" s="85"/>
      <c r="BS32" s="85"/>
      <c r="BT32" s="85"/>
      <c r="BU32" s="85"/>
      <c r="BV32" s="85"/>
      <c r="BW32" s="85"/>
      <c r="BX32" s="85"/>
      <c r="BY32" s="85"/>
      <c r="BZ32" s="86"/>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84"/>
      <c r="BM33" s="85"/>
      <c r="BN33" s="85"/>
      <c r="BO33" s="85"/>
      <c r="BP33" s="85"/>
      <c r="BQ33" s="85"/>
      <c r="BR33" s="85"/>
      <c r="BS33" s="85"/>
      <c r="BT33" s="85"/>
      <c r="BU33" s="85"/>
      <c r="BV33" s="85"/>
      <c r="BW33" s="85"/>
      <c r="BX33" s="85"/>
      <c r="BY33" s="85"/>
      <c r="BZ33" s="86"/>
    </row>
    <row r="34" spans="1:78" ht="13.5" customHeight="1">
      <c r="A34" s="2"/>
      <c r="B34" s="16"/>
      <c r="C34" s="47" t="s">
        <v>25</v>
      </c>
      <c r="D34" s="47"/>
      <c r="E34" s="47"/>
      <c r="F34" s="47"/>
      <c r="G34" s="47"/>
      <c r="H34" s="47"/>
      <c r="I34" s="47"/>
      <c r="J34" s="47"/>
      <c r="K34" s="47"/>
      <c r="L34" s="47"/>
      <c r="M34" s="47"/>
      <c r="N34" s="47"/>
      <c r="O34" s="47"/>
      <c r="P34" s="47"/>
      <c r="Q34" s="19"/>
      <c r="R34" s="47" t="s">
        <v>26</v>
      </c>
      <c r="S34" s="47"/>
      <c r="T34" s="47"/>
      <c r="U34" s="47"/>
      <c r="V34" s="47"/>
      <c r="W34" s="47"/>
      <c r="X34" s="47"/>
      <c r="Y34" s="47"/>
      <c r="Z34" s="47"/>
      <c r="AA34" s="47"/>
      <c r="AB34" s="47"/>
      <c r="AC34" s="47"/>
      <c r="AD34" s="47"/>
      <c r="AE34" s="47"/>
      <c r="AF34" s="19"/>
      <c r="AG34" s="47" t="s">
        <v>27</v>
      </c>
      <c r="AH34" s="47"/>
      <c r="AI34" s="47"/>
      <c r="AJ34" s="47"/>
      <c r="AK34" s="47"/>
      <c r="AL34" s="47"/>
      <c r="AM34" s="47"/>
      <c r="AN34" s="47"/>
      <c r="AO34" s="47"/>
      <c r="AP34" s="47"/>
      <c r="AQ34" s="47"/>
      <c r="AR34" s="47"/>
      <c r="AS34" s="47"/>
      <c r="AT34" s="47"/>
      <c r="AU34" s="19"/>
      <c r="AV34" s="47" t="s">
        <v>28</v>
      </c>
      <c r="AW34" s="47"/>
      <c r="AX34" s="47"/>
      <c r="AY34" s="47"/>
      <c r="AZ34" s="47"/>
      <c r="BA34" s="47"/>
      <c r="BB34" s="47"/>
      <c r="BC34" s="47"/>
      <c r="BD34" s="47"/>
      <c r="BE34" s="47"/>
      <c r="BF34" s="47"/>
      <c r="BG34" s="47"/>
      <c r="BH34" s="47"/>
      <c r="BI34" s="47"/>
      <c r="BJ34" s="18"/>
      <c r="BK34" s="2"/>
      <c r="BL34" s="84"/>
      <c r="BM34" s="85"/>
      <c r="BN34" s="85"/>
      <c r="BO34" s="85"/>
      <c r="BP34" s="85"/>
      <c r="BQ34" s="85"/>
      <c r="BR34" s="85"/>
      <c r="BS34" s="85"/>
      <c r="BT34" s="85"/>
      <c r="BU34" s="85"/>
      <c r="BV34" s="85"/>
      <c r="BW34" s="85"/>
      <c r="BX34" s="85"/>
      <c r="BY34" s="85"/>
      <c r="BZ34" s="86"/>
    </row>
    <row r="35" spans="1:78" ht="13.5" customHeight="1">
      <c r="A35" s="2"/>
      <c r="B35" s="16"/>
      <c r="C35" s="47"/>
      <c r="D35" s="47"/>
      <c r="E35" s="47"/>
      <c r="F35" s="47"/>
      <c r="G35" s="47"/>
      <c r="H35" s="47"/>
      <c r="I35" s="47"/>
      <c r="J35" s="47"/>
      <c r="K35" s="47"/>
      <c r="L35" s="47"/>
      <c r="M35" s="47"/>
      <c r="N35" s="47"/>
      <c r="O35" s="47"/>
      <c r="P35" s="47"/>
      <c r="Q35" s="19"/>
      <c r="R35" s="47"/>
      <c r="S35" s="47"/>
      <c r="T35" s="47"/>
      <c r="U35" s="47"/>
      <c r="V35" s="47"/>
      <c r="W35" s="47"/>
      <c r="X35" s="47"/>
      <c r="Y35" s="47"/>
      <c r="Z35" s="47"/>
      <c r="AA35" s="47"/>
      <c r="AB35" s="47"/>
      <c r="AC35" s="47"/>
      <c r="AD35" s="47"/>
      <c r="AE35" s="47"/>
      <c r="AF35" s="19"/>
      <c r="AG35" s="47"/>
      <c r="AH35" s="47"/>
      <c r="AI35" s="47"/>
      <c r="AJ35" s="47"/>
      <c r="AK35" s="47"/>
      <c r="AL35" s="47"/>
      <c r="AM35" s="47"/>
      <c r="AN35" s="47"/>
      <c r="AO35" s="47"/>
      <c r="AP35" s="47"/>
      <c r="AQ35" s="47"/>
      <c r="AR35" s="47"/>
      <c r="AS35" s="47"/>
      <c r="AT35" s="47"/>
      <c r="AU35" s="19"/>
      <c r="AV35" s="47"/>
      <c r="AW35" s="47"/>
      <c r="AX35" s="47"/>
      <c r="AY35" s="47"/>
      <c r="AZ35" s="47"/>
      <c r="BA35" s="47"/>
      <c r="BB35" s="47"/>
      <c r="BC35" s="47"/>
      <c r="BD35" s="47"/>
      <c r="BE35" s="47"/>
      <c r="BF35" s="47"/>
      <c r="BG35" s="47"/>
      <c r="BH35" s="47"/>
      <c r="BI35" s="47"/>
      <c r="BJ35" s="18"/>
      <c r="BK35" s="2"/>
      <c r="BL35" s="84"/>
      <c r="BM35" s="85"/>
      <c r="BN35" s="85"/>
      <c r="BO35" s="85"/>
      <c r="BP35" s="85"/>
      <c r="BQ35" s="85"/>
      <c r="BR35" s="85"/>
      <c r="BS35" s="85"/>
      <c r="BT35" s="85"/>
      <c r="BU35" s="85"/>
      <c r="BV35" s="85"/>
      <c r="BW35" s="85"/>
      <c r="BX35" s="85"/>
      <c r="BY35" s="85"/>
      <c r="BZ35" s="86"/>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84"/>
      <c r="BM36" s="85"/>
      <c r="BN36" s="85"/>
      <c r="BO36" s="85"/>
      <c r="BP36" s="85"/>
      <c r="BQ36" s="85"/>
      <c r="BR36" s="85"/>
      <c r="BS36" s="85"/>
      <c r="BT36" s="85"/>
      <c r="BU36" s="85"/>
      <c r="BV36" s="85"/>
      <c r="BW36" s="85"/>
      <c r="BX36" s="85"/>
      <c r="BY36" s="85"/>
      <c r="BZ36" s="86"/>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84"/>
      <c r="BM37" s="85"/>
      <c r="BN37" s="85"/>
      <c r="BO37" s="85"/>
      <c r="BP37" s="85"/>
      <c r="BQ37" s="85"/>
      <c r="BR37" s="85"/>
      <c r="BS37" s="85"/>
      <c r="BT37" s="85"/>
      <c r="BU37" s="85"/>
      <c r="BV37" s="85"/>
      <c r="BW37" s="85"/>
      <c r="BX37" s="85"/>
      <c r="BY37" s="85"/>
      <c r="BZ37" s="86"/>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84"/>
      <c r="BM38" s="85"/>
      <c r="BN38" s="85"/>
      <c r="BO38" s="85"/>
      <c r="BP38" s="85"/>
      <c r="BQ38" s="85"/>
      <c r="BR38" s="85"/>
      <c r="BS38" s="85"/>
      <c r="BT38" s="85"/>
      <c r="BU38" s="85"/>
      <c r="BV38" s="85"/>
      <c r="BW38" s="85"/>
      <c r="BX38" s="85"/>
      <c r="BY38" s="85"/>
      <c r="BZ38" s="86"/>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84"/>
      <c r="BM39" s="85"/>
      <c r="BN39" s="85"/>
      <c r="BO39" s="85"/>
      <c r="BP39" s="85"/>
      <c r="BQ39" s="85"/>
      <c r="BR39" s="85"/>
      <c r="BS39" s="85"/>
      <c r="BT39" s="85"/>
      <c r="BU39" s="85"/>
      <c r="BV39" s="85"/>
      <c r="BW39" s="85"/>
      <c r="BX39" s="85"/>
      <c r="BY39" s="85"/>
      <c r="BZ39" s="86"/>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84"/>
      <c r="BM40" s="85"/>
      <c r="BN40" s="85"/>
      <c r="BO40" s="85"/>
      <c r="BP40" s="85"/>
      <c r="BQ40" s="85"/>
      <c r="BR40" s="85"/>
      <c r="BS40" s="85"/>
      <c r="BT40" s="85"/>
      <c r="BU40" s="85"/>
      <c r="BV40" s="85"/>
      <c r="BW40" s="85"/>
      <c r="BX40" s="85"/>
      <c r="BY40" s="85"/>
      <c r="BZ40" s="86"/>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84"/>
      <c r="BM41" s="85"/>
      <c r="BN41" s="85"/>
      <c r="BO41" s="85"/>
      <c r="BP41" s="85"/>
      <c r="BQ41" s="85"/>
      <c r="BR41" s="85"/>
      <c r="BS41" s="85"/>
      <c r="BT41" s="85"/>
      <c r="BU41" s="85"/>
      <c r="BV41" s="85"/>
      <c r="BW41" s="85"/>
      <c r="BX41" s="85"/>
      <c r="BY41" s="85"/>
      <c r="BZ41" s="86"/>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84"/>
      <c r="BM42" s="85"/>
      <c r="BN42" s="85"/>
      <c r="BO42" s="85"/>
      <c r="BP42" s="85"/>
      <c r="BQ42" s="85"/>
      <c r="BR42" s="85"/>
      <c r="BS42" s="85"/>
      <c r="BT42" s="85"/>
      <c r="BU42" s="85"/>
      <c r="BV42" s="85"/>
      <c r="BW42" s="85"/>
      <c r="BX42" s="85"/>
      <c r="BY42" s="85"/>
      <c r="BZ42" s="86"/>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84"/>
      <c r="BM43" s="85"/>
      <c r="BN43" s="85"/>
      <c r="BO43" s="85"/>
      <c r="BP43" s="85"/>
      <c r="BQ43" s="85"/>
      <c r="BR43" s="85"/>
      <c r="BS43" s="85"/>
      <c r="BT43" s="85"/>
      <c r="BU43" s="85"/>
      <c r="BV43" s="85"/>
      <c r="BW43" s="85"/>
      <c r="BX43" s="85"/>
      <c r="BY43" s="85"/>
      <c r="BZ43" s="86"/>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84"/>
      <c r="BM44" s="85"/>
      <c r="BN44" s="85"/>
      <c r="BO44" s="85"/>
      <c r="BP44" s="85"/>
      <c r="BQ44" s="85"/>
      <c r="BR44" s="85"/>
      <c r="BS44" s="85"/>
      <c r="BT44" s="85"/>
      <c r="BU44" s="85"/>
      <c r="BV44" s="85"/>
      <c r="BW44" s="85"/>
      <c r="BX44" s="85"/>
      <c r="BY44" s="85"/>
      <c r="BZ44" s="86"/>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84" t="s">
        <v>105</v>
      </c>
      <c r="BM47" s="85"/>
      <c r="BN47" s="85"/>
      <c r="BO47" s="85"/>
      <c r="BP47" s="85"/>
      <c r="BQ47" s="85"/>
      <c r="BR47" s="85"/>
      <c r="BS47" s="85"/>
      <c r="BT47" s="85"/>
      <c r="BU47" s="85"/>
      <c r="BV47" s="85"/>
      <c r="BW47" s="85"/>
      <c r="BX47" s="85"/>
      <c r="BY47" s="85"/>
      <c r="BZ47" s="86"/>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84"/>
      <c r="BM48" s="85"/>
      <c r="BN48" s="85"/>
      <c r="BO48" s="85"/>
      <c r="BP48" s="85"/>
      <c r="BQ48" s="85"/>
      <c r="BR48" s="85"/>
      <c r="BS48" s="85"/>
      <c r="BT48" s="85"/>
      <c r="BU48" s="85"/>
      <c r="BV48" s="85"/>
      <c r="BW48" s="85"/>
      <c r="BX48" s="85"/>
      <c r="BY48" s="85"/>
      <c r="BZ48" s="86"/>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84"/>
      <c r="BM49" s="85"/>
      <c r="BN49" s="85"/>
      <c r="BO49" s="85"/>
      <c r="BP49" s="85"/>
      <c r="BQ49" s="85"/>
      <c r="BR49" s="85"/>
      <c r="BS49" s="85"/>
      <c r="BT49" s="85"/>
      <c r="BU49" s="85"/>
      <c r="BV49" s="85"/>
      <c r="BW49" s="85"/>
      <c r="BX49" s="85"/>
      <c r="BY49" s="85"/>
      <c r="BZ49" s="86"/>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84"/>
      <c r="BM50" s="85"/>
      <c r="BN50" s="85"/>
      <c r="BO50" s="85"/>
      <c r="BP50" s="85"/>
      <c r="BQ50" s="85"/>
      <c r="BR50" s="85"/>
      <c r="BS50" s="85"/>
      <c r="BT50" s="85"/>
      <c r="BU50" s="85"/>
      <c r="BV50" s="85"/>
      <c r="BW50" s="85"/>
      <c r="BX50" s="85"/>
      <c r="BY50" s="85"/>
      <c r="BZ50" s="86"/>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84"/>
      <c r="BM51" s="85"/>
      <c r="BN51" s="85"/>
      <c r="BO51" s="85"/>
      <c r="BP51" s="85"/>
      <c r="BQ51" s="85"/>
      <c r="BR51" s="85"/>
      <c r="BS51" s="85"/>
      <c r="BT51" s="85"/>
      <c r="BU51" s="85"/>
      <c r="BV51" s="85"/>
      <c r="BW51" s="85"/>
      <c r="BX51" s="85"/>
      <c r="BY51" s="85"/>
      <c r="BZ51" s="86"/>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84"/>
      <c r="BM52" s="85"/>
      <c r="BN52" s="85"/>
      <c r="BO52" s="85"/>
      <c r="BP52" s="85"/>
      <c r="BQ52" s="85"/>
      <c r="BR52" s="85"/>
      <c r="BS52" s="85"/>
      <c r="BT52" s="85"/>
      <c r="BU52" s="85"/>
      <c r="BV52" s="85"/>
      <c r="BW52" s="85"/>
      <c r="BX52" s="85"/>
      <c r="BY52" s="85"/>
      <c r="BZ52" s="86"/>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84"/>
      <c r="BM53" s="85"/>
      <c r="BN53" s="85"/>
      <c r="BO53" s="85"/>
      <c r="BP53" s="85"/>
      <c r="BQ53" s="85"/>
      <c r="BR53" s="85"/>
      <c r="BS53" s="85"/>
      <c r="BT53" s="85"/>
      <c r="BU53" s="85"/>
      <c r="BV53" s="85"/>
      <c r="BW53" s="85"/>
      <c r="BX53" s="85"/>
      <c r="BY53" s="85"/>
      <c r="BZ53" s="86"/>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84"/>
      <c r="BM54" s="85"/>
      <c r="BN54" s="85"/>
      <c r="BO54" s="85"/>
      <c r="BP54" s="85"/>
      <c r="BQ54" s="85"/>
      <c r="BR54" s="85"/>
      <c r="BS54" s="85"/>
      <c r="BT54" s="85"/>
      <c r="BU54" s="85"/>
      <c r="BV54" s="85"/>
      <c r="BW54" s="85"/>
      <c r="BX54" s="85"/>
      <c r="BY54" s="85"/>
      <c r="BZ54" s="86"/>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84"/>
      <c r="BM55" s="85"/>
      <c r="BN55" s="85"/>
      <c r="BO55" s="85"/>
      <c r="BP55" s="85"/>
      <c r="BQ55" s="85"/>
      <c r="BR55" s="85"/>
      <c r="BS55" s="85"/>
      <c r="BT55" s="85"/>
      <c r="BU55" s="85"/>
      <c r="BV55" s="85"/>
      <c r="BW55" s="85"/>
      <c r="BX55" s="85"/>
      <c r="BY55" s="85"/>
      <c r="BZ55" s="86"/>
    </row>
    <row r="56" spans="1:78" ht="13.5" customHeight="1">
      <c r="A56" s="2"/>
      <c r="B56" s="16"/>
      <c r="C56" s="47" t="s">
        <v>30</v>
      </c>
      <c r="D56" s="47"/>
      <c r="E56" s="47"/>
      <c r="F56" s="47"/>
      <c r="G56" s="47"/>
      <c r="H56" s="47"/>
      <c r="I56" s="47"/>
      <c r="J56" s="47"/>
      <c r="K56" s="47"/>
      <c r="L56" s="47"/>
      <c r="M56" s="47"/>
      <c r="N56" s="47"/>
      <c r="O56" s="47"/>
      <c r="P56" s="47"/>
      <c r="Q56" s="19"/>
      <c r="R56" s="47" t="s">
        <v>31</v>
      </c>
      <c r="S56" s="47"/>
      <c r="T56" s="47"/>
      <c r="U56" s="47"/>
      <c r="V56" s="47"/>
      <c r="W56" s="47"/>
      <c r="X56" s="47"/>
      <c r="Y56" s="47"/>
      <c r="Z56" s="47"/>
      <c r="AA56" s="47"/>
      <c r="AB56" s="47"/>
      <c r="AC56" s="47"/>
      <c r="AD56" s="47"/>
      <c r="AE56" s="47"/>
      <c r="AF56" s="19"/>
      <c r="AG56" s="47" t="s">
        <v>32</v>
      </c>
      <c r="AH56" s="47"/>
      <c r="AI56" s="47"/>
      <c r="AJ56" s="47"/>
      <c r="AK56" s="47"/>
      <c r="AL56" s="47"/>
      <c r="AM56" s="47"/>
      <c r="AN56" s="47"/>
      <c r="AO56" s="47"/>
      <c r="AP56" s="47"/>
      <c r="AQ56" s="47"/>
      <c r="AR56" s="47"/>
      <c r="AS56" s="47"/>
      <c r="AT56" s="47"/>
      <c r="AU56" s="19"/>
      <c r="AV56" s="47" t="s">
        <v>33</v>
      </c>
      <c r="AW56" s="47"/>
      <c r="AX56" s="47"/>
      <c r="AY56" s="47"/>
      <c r="AZ56" s="47"/>
      <c r="BA56" s="47"/>
      <c r="BB56" s="47"/>
      <c r="BC56" s="47"/>
      <c r="BD56" s="47"/>
      <c r="BE56" s="47"/>
      <c r="BF56" s="47"/>
      <c r="BG56" s="47"/>
      <c r="BH56" s="47"/>
      <c r="BI56" s="47"/>
      <c r="BJ56" s="18"/>
      <c r="BK56" s="2"/>
      <c r="BL56" s="84"/>
      <c r="BM56" s="85"/>
      <c r="BN56" s="85"/>
      <c r="BO56" s="85"/>
      <c r="BP56" s="85"/>
      <c r="BQ56" s="85"/>
      <c r="BR56" s="85"/>
      <c r="BS56" s="85"/>
      <c r="BT56" s="85"/>
      <c r="BU56" s="85"/>
      <c r="BV56" s="85"/>
      <c r="BW56" s="85"/>
      <c r="BX56" s="85"/>
      <c r="BY56" s="85"/>
      <c r="BZ56" s="86"/>
    </row>
    <row r="57" spans="1:78" ht="13.5" customHeight="1">
      <c r="A57" s="2"/>
      <c r="B57" s="16"/>
      <c r="C57" s="47"/>
      <c r="D57" s="47"/>
      <c r="E57" s="47"/>
      <c r="F57" s="47"/>
      <c r="G57" s="47"/>
      <c r="H57" s="47"/>
      <c r="I57" s="47"/>
      <c r="J57" s="47"/>
      <c r="K57" s="47"/>
      <c r="L57" s="47"/>
      <c r="M57" s="47"/>
      <c r="N57" s="47"/>
      <c r="O57" s="47"/>
      <c r="P57" s="47"/>
      <c r="Q57" s="19"/>
      <c r="R57" s="47"/>
      <c r="S57" s="47"/>
      <c r="T57" s="47"/>
      <c r="U57" s="47"/>
      <c r="V57" s="47"/>
      <c r="W57" s="47"/>
      <c r="X57" s="47"/>
      <c r="Y57" s="47"/>
      <c r="Z57" s="47"/>
      <c r="AA57" s="47"/>
      <c r="AB57" s="47"/>
      <c r="AC57" s="47"/>
      <c r="AD57" s="47"/>
      <c r="AE57" s="47"/>
      <c r="AF57" s="19"/>
      <c r="AG57" s="47"/>
      <c r="AH57" s="47"/>
      <c r="AI57" s="47"/>
      <c r="AJ57" s="47"/>
      <c r="AK57" s="47"/>
      <c r="AL57" s="47"/>
      <c r="AM57" s="47"/>
      <c r="AN57" s="47"/>
      <c r="AO57" s="47"/>
      <c r="AP57" s="47"/>
      <c r="AQ57" s="47"/>
      <c r="AR57" s="47"/>
      <c r="AS57" s="47"/>
      <c r="AT57" s="47"/>
      <c r="AU57" s="19"/>
      <c r="AV57" s="47"/>
      <c r="AW57" s="47"/>
      <c r="AX57" s="47"/>
      <c r="AY57" s="47"/>
      <c r="AZ57" s="47"/>
      <c r="BA57" s="47"/>
      <c r="BB57" s="47"/>
      <c r="BC57" s="47"/>
      <c r="BD57" s="47"/>
      <c r="BE57" s="47"/>
      <c r="BF57" s="47"/>
      <c r="BG57" s="47"/>
      <c r="BH57" s="47"/>
      <c r="BI57" s="47"/>
      <c r="BJ57" s="18"/>
      <c r="BK57" s="2"/>
      <c r="BL57" s="84"/>
      <c r="BM57" s="85"/>
      <c r="BN57" s="85"/>
      <c r="BO57" s="85"/>
      <c r="BP57" s="85"/>
      <c r="BQ57" s="85"/>
      <c r="BR57" s="85"/>
      <c r="BS57" s="85"/>
      <c r="BT57" s="85"/>
      <c r="BU57" s="85"/>
      <c r="BV57" s="85"/>
      <c r="BW57" s="85"/>
      <c r="BX57" s="85"/>
      <c r="BY57" s="85"/>
      <c r="BZ57" s="86"/>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84"/>
      <c r="BM58" s="85"/>
      <c r="BN58" s="85"/>
      <c r="BO58" s="85"/>
      <c r="BP58" s="85"/>
      <c r="BQ58" s="85"/>
      <c r="BR58" s="85"/>
      <c r="BS58" s="85"/>
      <c r="BT58" s="85"/>
      <c r="BU58" s="85"/>
      <c r="BV58" s="85"/>
      <c r="BW58" s="85"/>
      <c r="BX58" s="85"/>
      <c r="BY58" s="85"/>
      <c r="BZ58" s="86"/>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84"/>
      <c r="BM59" s="85"/>
      <c r="BN59" s="85"/>
      <c r="BO59" s="85"/>
      <c r="BP59" s="85"/>
      <c r="BQ59" s="85"/>
      <c r="BR59" s="85"/>
      <c r="BS59" s="85"/>
      <c r="BT59" s="85"/>
      <c r="BU59" s="85"/>
      <c r="BV59" s="85"/>
      <c r="BW59" s="85"/>
      <c r="BX59" s="85"/>
      <c r="BY59" s="85"/>
      <c r="BZ59" s="86"/>
    </row>
    <row r="60" spans="1:78" ht="13.5" customHeight="1">
      <c r="A60" s="2"/>
      <c r="B60" s="48" t="s">
        <v>34</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84"/>
      <c r="BM60" s="85"/>
      <c r="BN60" s="85"/>
      <c r="BO60" s="85"/>
      <c r="BP60" s="85"/>
      <c r="BQ60" s="85"/>
      <c r="BR60" s="85"/>
      <c r="BS60" s="85"/>
      <c r="BT60" s="85"/>
      <c r="BU60" s="85"/>
      <c r="BV60" s="85"/>
      <c r="BW60" s="85"/>
      <c r="BX60" s="85"/>
      <c r="BY60" s="85"/>
      <c r="BZ60" s="86"/>
    </row>
    <row r="61" spans="1:78" ht="13.5" customHeight="1">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84"/>
      <c r="BM61" s="85"/>
      <c r="BN61" s="85"/>
      <c r="BO61" s="85"/>
      <c r="BP61" s="85"/>
      <c r="BQ61" s="85"/>
      <c r="BR61" s="85"/>
      <c r="BS61" s="85"/>
      <c r="BT61" s="85"/>
      <c r="BU61" s="85"/>
      <c r="BV61" s="85"/>
      <c r="BW61" s="85"/>
      <c r="BX61" s="85"/>
      <c r="BY61" s="85"/>
      <c r="BZ61" s="86"/>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84"/>
      <c r="BM62" s="85"/>
      <c r="BN62" s="85"/>
      <c r="BO62" s="85"/>
      <c r="BP62" s="85"/>
      <c r="BQ62" s="85"/>
      <c r="BR62" s="85"/>
      <c r="BS62" s="85"/>
      <c r="BT62" s="85"/>
      <c r="BU62" s="85"/>
      <c r="BV62" s="85"/>
      <c r="BW62" s="85"/>
      <c r="BX62" s="85"/>
      <c r="BY62" s="85"/>
      <c r="BZ62" s="86"/>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84"/>
      <c r="BM63" s="85"/>
      <c r="BN63" s="85"/>
      <c r="BO63" s="85"/>
      <c r="BP63" s="85"/>
      <c r="BQ63" s="85"/>
      <c r="BR63" s="85"/>
      <c r="BS63" s="85"/>
      <c r="BT63" s="85"/>
      <c r="BU63" s="85"/>
      <c r="BV63" s="85"/>
      <c r="BW63" s="85"/>
      <c r="BX63" s="85"/>
      <c r="BY63" s="85"/>
      <c r="BZ63" s="86"/>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4" t="s">
        <v>106</v>
      </c>
      <c r="BM66" s="85"/>
      <c r="BN66" s="85"/>
      <c r="BO66" s="85"/>
      <c r="BP66" s="85"/>
      <c r="BQ66" s="85"/>
      <c r="BR66" s="85"/>
      <c r="BS66" s="85"/>
      <c r="BT66" s="85"/>
      <c r="BU66" s="85"/>
      <c r="BV66" s="85"/>
      <c r="BW66" s="85"/>
      <c r="BX66" s="85"/>
      <c r="BY66" s="85"/>
      <c r="BZ66" s="86"/>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84"/>
      <c r="BM67" s="85"/>
      <c r="BN67" s="85"/>
      <c r="BO67" s="85"/>
      <c r="BP67" s="85"/>
      <c r="BQ67" s="85"/>
      <c r="BR67" s="85"/>
      <c r="BS67" s="85"/>
      <c r="BT67" s="85"/>
      <c r="BU67" s="85"/>
      <c r="BV67" s="85"/>
      <c r="BW67" s="85"/>
      <c r="BX67" s="85"/>
      <c r="BY67" s="85"/>
      <c r="BZ67" s="86"/>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84"/>
      <c r="BM68" s="85"/>
      <c r="BN68" s="85"/>
      <c r="BO68" s="85"/>
      <c r="BP68" s="85"/>
      <c r="BQ68" s="85"/>
      <c r="BR68" s="85"/>
      <c r="BS68" s="85"/>
      <c r="BT68" s="85"/>
      <c r="BU68" s="85"/>
      <c r="BV68" s="85"/>
      <c r="BW68" s="85"/>
      <c r="BX68" s="85"/>
      <c r="BY68" s="85"/>
      <c r="BZ68" s="86"/>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84"/>
      <c r="BM69" s="85"/>
      <c r="BN69" s="85"/>
      <c r="BO69" s="85"/>
      <c r="BP69" s="85"/>
      <c r="BQ69" s="85"/>
      <c r="BR69" s="85"/>
      <c r="BS69" s="85"/>
      <c r="BT69" s="85"/>
      <c r="BU69" s="85"/>
      <c r="BV69" s="85"/>
      <c r="BW69" s="85"/>
      <c r="BX69" s="85"/>
      <c r="BY69" s="85"/>
      <c r="BZ69" s="86"/>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84"/>
      <c r="BM70" s="85"/>
      <c r="BN70" s="85"/>
      <c r="BO70" s="85"/>
      <c r="BP70" s="85"/>
      <c r="BQ70" s="85"/>
      <c r="BR70" s="85"/>
      <c r="BS70" s="85"/>
      <c r="BT70" s="85"/>
      <c r="BU70" s="85"/>
      <c r="BV70" s="85"/>
      <c r="BW70" s="85"/>
      <c r="BX70" s="85"/>
      <c r="BY70" s="85"/>
      <c r="BZ70" s="86"/>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84"/>
      <c r="BM71" s="85"/>
      <c r="BN71" s="85"/>
      <c r="BO71" s="85"/>
      <c r="BP71" s="85"/>
      <c r="BQ71" s="85"/>
      <c r="BR71" s="85"/>
      <c r="BS71" s="85"/>
      <c r="BT71" s="85"/>
      <c r="BU71" s="85"/>
      <c r="BV71" s="85"/>
      <c r="BW71" s="85"/>
      <c r="BX71" s="85"/>
      <c r="BY71" s="85"/>
      <c r="BZ71" s="86"/>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84"/>
      <c r="BM72" s="85"/>
      <c r="BN72" s="85"/>
      <c r="BO72" s="85"/>
      <c r="BP72" s="85"/>
      <c r="BQ72" s="85"/>
      <c r="BR72" s="85"/>
      <c r="BS72" s="85"/>
      <c r="BT72" s="85"/>
      <c r="BU72" s="85"/>
      <c r="BV72" s="85"/>
      <c r="BW72" s="85"/>
      <c r="BX72" s="85"/>
      <c r="BY72" s="85"/>
      <c r="BZ72" s="86"/>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84"/>
      <c r="BM73" s="85"/>
      <c r="BN73" s="85"/>
      <c r="BO73" s="85"/>
      <c r="BP73" s="85"/>
      <c r="BQ73" s="85"/>
      <c r="BR73" s="85"/>
      <c r="BS73" s="85"/>
      <c r="BT73" s="85"/>
      <c r="BU73" s="85"/>
      <c r="BV73" s="85"/>
      <c r="BW73" s="85"/>
      <c r="BX73" s="85"/>
      <c r="BY73" s="85"/>
      <c r="BZ73" s="86"/>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84"/>
      <c r="BM74" s="85"/>
      <c r="BN74" s="85"/>
      <c r="BO74" s="85"/>
      <c r="BP74" s="85"/>
      <c r="BQ74" s="85"/>
      <c r="BR74" s="85"/>
      <c r="BS74" s="85"/>
      <c r="BT74" s="85"/>
      <c r="BU74" s="85"/>
      <c r="BV74" s="85"/>
      <c r="BW74" s="85"/>
      <c r="BX74" s="85"/>
      <c r="BY74" s="85"/>
      <c r="BZ74" s="86"/>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84"/>
      <c r="BM75" s="85"/>
      <c r="BN75" s="85"/>
      <c r="BO75" s="85"/>
      <c r="BP75" s="85"/>
      <c r="BQ75" s="85"/>
      <c r="BR75" s="85"/>
      <c r="BS75" s="85"/>
      <c r="BT75" s="85"/>
      <c r="BU75" s="85"/>
      <c r="BV75" s="85"/>
      <c r="BW75" s="85"/>
      <c r="BX75" s="85"/>
      <c r="BY75" s="85"/>
      <c r="BZ75" s="86"/>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84"/>
      <c r="BM76" s="85"/>
      <c r="BN76" s="85"/>
      <c r="BO76" s="85"/>
      <c r="BP76" s="85"/>
      <c r="BQ76" s="85"/>
      <c r="BR76" s="85"/>
      <c r="BS76" s="85"/>
      <c r="BT76" s="85"/>
      <c r="BU76" s="85"/>
      <c r="BV76" s="85"/>
      <c r="BW76" s="85"/>
      <c r="BX76" s="85"/>
      <c r="BY76" s="85"/>
      <c r="BZ76" s="86"/>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84"/>
      <c r="BM77" s="85"/>
      <c r="BN77" s="85"/>
      <c r="BO77" s="85"/>
      <c r="BP77" s="85"/>
      <c r="BQ77" s="85"/>
      <c r="BR77" s="85"/>
      <c r="BS77" s="85"/>
      <c r="BT77" s="85"/>
      <c r="BU77" s="85"/>
      <c r="BV77" s="85"/>
      <c r="BW77" s="85"/>
      <c r="BX77" s="85"/>
      <c r="BY77" s="85"/>
      <c r="BZ77" s="86"/>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84"/>
      <c r="BM78" s="85"/>
      <c r="BN78" s="85"/>
      <c r="BO78" s="85"/>
      <c r="BP78" s="85"/>
      <c r="BQ78" s="85"/>
      <c r="BR78" s="85"/>
      <c r="BS78" s="85"/>
      <c r="BT78" s="85"/>
      <c r="BU78" s="85"/>
      <c r="BV78" s="85"/>
      <c r="BW78" s="85"/>
      <c r="BX78" s="85"/>
      <c r="BY78" s="85"/>
      <c r="BZ78" s="86"/>
    </row>
    <row r="79" spans="1:78" ht="13.5" customHeight="1">
      <c r="A79" s="2"/>
      <c r="B79" s="16"/>
      <c r="C79" s="47" t="s">
        <v>36</v>
      </c>
      <c r="D79" s="47"/>
      <c r="E79" s="47"/>
      <c r="F79" s="47"/>
      <c r="G79" s="47"/>
      <c r="H79" s="47"/>
      <c r="I79" s="47"/>
      <c r="J79" s="47"/>
      <c r="K79" s="47"/>
      <c r="L79" s="47"/>
      <c r="M79" s="47"/>
      <c r="N79" s="47"/>
      <c r="O79" s="47"/>
      <c r="P79" s="47"/>
      <c r="Q79" s="47"/>
      <c r="R79" s="47"/>
      <c r="S79" s="47"/>
      <c r="T79" s="47"/>
      <c r="U79" s="19"/>
      <c r="V79" s="19"/>
      <c r="W79" s="47" t="s">
        <v>37</v>
      </c>
      <c r="X79" s="47"/>
      <c r="Y79" s="47"/>
      <c r="Z79" s="47"/>
      <c r="AA79" s="47"/>
      <c r="AB79" s="47"/>
      <c r="AC79" s="47"/>
      <c r="AD79" s="47"/>
      <c r="AE79" s="47"/>
      <c r="AF79" s="47"/>
      <c r="AG79" s="47"/>
      <c r="AH79" s="47"/>
      <c r="AI79" s="47"/>
      <c r="AJ79" s="47"/>
      <c r="AK79" s="47"/>
      <c r="AL79" s="47"/>
      <c r="AM79" s="47"/>
      <c r="AN79" s="47"/>
      <c r="AO79" s="19"/>
      <c r="AP79" s="19"/>
      <c r="AQ79" s="47" t="s">
        <v>38</v>
      </c>
      <c r="AR79" s="47"/>
      <c r="AS79" s="47"/>
      <c r="AT79" s="47"/>
      <c r="AU79" s="47"/>
      <c r="AV79" s="47"/>
      <c r="AW79" s="47"/>
      <c r="AX79" s="47"/>
      <c r="AY79" s="47"/>
      <c r="AZ79" s="47"/>
      <c r="BA79" s="47"/>
      <c r="BB79" s="47"/>
      <c r="BC79" s="47"/>
      <c r="BD79" s="47"/>
      <c r="BE79" s="47"/>
      <c r="BF79" s="47"/>
      <c r="BG79" s="47"/>
      <c r="BH79" s="47"/>
      <c r="BI79" s="17"/>
      <c r="BJ79" s="18"/>
      <c r="BK79" s="2"/>
      <c r="BL79" s="84"/>
      <c r="BM79" s="85"/>
      <c r="BN79" s="85"/>
      <c r="BO79" s="85"/>
      <c r="BP79" s="85"/>
      <c r="BQ79" s="85"/>
      <c r="BR79" s="85"/>
      <c r="BS79" s="85"/>
      <c r="BT79" s="85"/>
      <c r="BU79" s="85"/>
      <c r="BV79" s="85"/>
      <c r="BW79" s="85"/>
      <c r="BX79" s="85"/>
      <c r="BY79" s="85"/>
      <c r="BZ79" s="86"/>
    </row>
    <row r="80" spans="1:78" ht="13.5" customHeight="1">
      <c r="A80" s="2"/>
      <c r="B80" s="16"/>
      <c r="C80" s="47"/>
      <c r="D80" s="47"/>
      <c r="E80" s="47"/>
      <c r="F80" s="47"/>
      <c r="G80" s="47"/>
      <c r="H80" s="47"/>
      <c r="I80" s="47"/>
      <c r="J80" s="47"/>
      <c r="K80" s="47"/>
      <c r="L80" s="47"/>
      <c r="M80" s="47"/>
      <c r="N80" s="47"/>
      <c r="O80" s="47"/>
      <c r="P80" s="47"/>
      <c r="Q80" s="47"/>
      <c r="R80" s="47"/>
      <c r="S80" s="47"/>
      <c r="T80" s="47"/>
      <c r="U80" s="19"/>
      <c r="V80" s="19"/>
      <c r="W80" s="47"/>
      <c r="X80" s="47"/>
      <c r="Y80" s="47"/>
      <c r="Z80" s="47"/>
      <c r="AA80" s="47"/>
      <c r="AB80" s="47"/>
      <c r="AC80" s="47"/>
      <c r="AD80" s="47"/>
      <c r="AE80" s="47"/>
      <c r="AF80" s="47"/>
      <c r="AG80" s="47"/>
      <c r="AH80" s="47"/>
      <c r="AI80" s="47"/>
      <c r="AJ80" s="47"/>
      <c r="AK80" s="47"/>
      <c r="AL80" s="47"/>
      <c r="AM80" s="47"/>
      <c r="AN80" s="47"/>
      <c r="AO80" s="19"/>
      <c r="AP80" s="19"/>
      <c r="AQ80" s="47"/>
      <c r="AR80" s="47"/>
      <c r="AS80" s="47"/>
      <c r="AT80" s="47"/>
      <c r="AU80" s="47"/>
      <c r="AV80" s="47"/>
      <c r="AW80" s="47"/>
      <c r="AX80" s="47"/>
      <c r="AY80" s="47"/>
      <c r="AZ80" s="47"/>
      <c r="BA80" s="47"/>
      <c r="BB80" s="47"/>
      <c r="BC80" s="47"/>
      <c r="BD80" s="47"/>
      <c r="BE80" s="47"/>
      <c r="BF80" s="47"/>
      <c r="BG80" s="47"/>
      <c r="BH80" s="47"/>
      <c r="BI80" s="17"/>
      <c r="BJ80" s="18"/>
      <c r="BK80" s="2"/>
      <c r="BL80" s="84"/>
      <c r="BM80" s="85"/>
      <c r="BN80" s="85"/>
      <c r="BO80" s="85"/>
      <c r="BP80" s="85"/>
      <c r="BQ80" s="85"/>
      <c r="BR80" s="85"/>
      <c r="BS80" s="85"/>
      <c r="BT80" s="85"/>
      <c r="BU80" s="85"/>
      <c r="BV80" s="85"/>
      <c r="BW80" s="85"/>
      <c r="BX80" s="85"/>
      <c r="BY80" s="85"/>
      <c r="BZ80" s="86"/>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84"/>
      <c r="BM81" s="85"/>
      <c r="BN81" s="85"/>
      <c r="BO81" s="85"/>
      <c r="BP81" s="85"/>
      <c r="BQ81" s="85"/>
      <c r="BR81" s="85"/>
      <c r="BS81" s="85"/>
      <c r="BT81" s="85"/>
      <c r="BU81" s="85"/>
      <c r="BV81" s="85"/>
      <c r="BW81" s="85"/>
      <c r="BX81" s="85"/>
      <c r="BY81" s="85"/>
      <c r="BZ81" s="86"/>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7"/>
      <c r="BM82" s="88"/>
      <c r="BN82" s="88"/>
      <c r="BO82" s="88"/>
      <c r="BP82" s="88"/>
      <c r="BQ82" s="88"/>
      <c r="BR82" s="88"/>
      <c r="BS82" s="88"/>
      <c r="BT82" s="88"/>
      <c r="BU82" s="88"/>
      <c r="BV82" s="88"/>
      <c r="BW82" s="88"/>
      <c r="BX82" s="88"/>
      <c r="BY82" s="88"/>
      <c r="BZ82" s="89"/>
    </row>
    <row r="83" spans="1:78">
      <c r="C83" s="2" t="s">
        <v>39</v>
      </c>
    </row>
  </sheetData>
  <sheetProtection password="8649"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77" t="s">
        <v>49</v>
      </c>
      <c r="I3" s="78"/>
      <c r="J3" s="78"/>
      <c r="K3" s="78"/>
      <c r="L3" s="78"/>
      <c r="M3" s="78"/>
      <c r="N3" s="78"/>
      <c r="O3" s="78"/>
      <c r="P3" s="78"/>
      <c r="Q3" s="78"/>
      <c r="R3" s="78"/>
      <c r="S3" s="78"/>
      <c r="T3" s="78"/>
      <c r="U3" s="78"/>
      <c r="V3" s="79"/>
      <c r="W3" s="83" t="s">
        <v>50</v>
      </c>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t="s">
        <v>51</v>
      </c>
      <c r="DH3" s="76"/>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row>
    <row r="4" spans="1:143">
      <c r="A4" s="26" t="s">
        <v>52</v>
      </c>
      <c r="B4" s="28"/>
      <c r="C4" s="28"/>
      <c r="D4" s="28"/>
      <c r="E4" s="28"/>
      <c r="F4" s="28"/>
      <c r="G4" s="28"/>
      <c r="H4" s="80"/>
      <c r="I4" s="81"/>
      <c r="J4" s="81"/>
      <c r="K4" s="81"/>
      <c r="L4" s="81"/>
      <c r="M4" s="81"/>
      <c r="N4" s="81"/>
      <c r="O4" s="81"/>
      <c r="P4" s="81"/>
      <c r="Q4" s="81"/>
      <c r="R4" s="81"/>
      <c r="S4" s="81"/>
      <c r="T4" s="81"/>
      <c r="U4" s="81"/>
      <c r="V4" s="82"/>
      <c r="W4" s="76" t="s">
        <v>53</v>
      </c>
      <c r="X4" s="76"/>
      <c r="Y4" s="76"/>
      <c r="Z4" s="76"/>
      <c r="AA4" s="76"/>
      <c r="AB4" s="76"/>
      <c r="AC4" s="76"/>
      <c r="AD4" s="76"/>
      <c r="AE4" s="76"/>
      <c r="AF4" s="76"/>
      <c r="AG4" s="76"/>
      <c r="AH4" s="76" t="s">
        <v>54</v>
      </c>
      <c r="AI4" s="76"/>
      <c r="AJ4" s="76"/>
      <c r="AK4" s="76"/>
      <c r="AL4" s="76"/>
      <c r="AM4" s="76"/>
      <c r="AN4" s="76"/>
      <c r="AO4" s="76"/>
      <c r="AP4" s="76"/>
      <c r="AQ4" s="76"/>
      <c r="AR4" s="76"/>
      <c r="AS4" s="76" t="s">
        <v>55</v>
      </c>
      <c r="AT4" s="76"/>
      <c r="AU4" s="76"/>
      <c r="AV4" s="76"/>
      <c r="AW4" s="76"/>
      <c r="AX4" s="76"/>
      <c r="AY4" s="76"/>
      <c r="AZ4" s="76"/>
      <c r="BA4" s="76"/>
      <c r="BB4" s="76"/>
      <c r="BC4" s="76"/>
      <c r="BD4" s="76" t="s">
        <v>56</v>
      </c>
      <c r="BE4" s="76"/>
      <c r="BF4" s="76"/>
      <c r="BG4" s="76"/>
      <c r="BH4" s="76"/>
      <c r="BI4" s="76"/>
      <c r="BJ4" s="76"/>
      <c r="BK4" s="76"/>
      <c r="BL4" s="76"/>
      <c r="BM4" s="76"/>
      <c r="BN4" s="76"/>
      <c r="BO4" s="76" t="s">
        <v>57</v>
      </c>
      <c r="BP4" s="76"/>
      <c r="BQ4" s="76"/>
      <c r="BR4" s="76"/>
      <c r="BS4" s="76"/>
      <c r="BT4" s="76"/>
      <c r="BU4" s="76"/>
      <c r="BV4" s="76"/>
      <c r="BW4" s="76"/>
      <c r="BX4" s="76"/>
      <c r="BY4" s="76"/>
      <c r="BZ4" s="76" t="s">
        <v>58</v>
      </c>
      <c r="CA4" s="76"/>
      <c r="CB4" s="76"/>
      <c r="CC4" s="76"/>
      <c r="CD4" s="76"/>
      <c r="CE4" s="76"/>
      <c r="CF4" s="76"/>
      <c r="CG4" s="76"/>
      <c r="CH4" s="76"/>
      <c r="CI4" s="76"/>
      <c r="CJ4" s="76"/>
      <c r="CK4" s="76" t="s">
        <v>59</v>
      </c>
      <c r="CL4" s="76"/>
      <c r="CM4" s="76"/>
      <c r="CN4" s="76"/>
      <c r="CO4" s="76"/>
      <c r="CP4" s="76"/>
      <c r="CQ4" s="76"/>
      <c r="CR4" s="76"/>
      <c r="CS4" s="76"/>
      <c r="CT4" s="76"/>
      <c r="CU4" s="76"/>
      <c r="CV4" s="76" t="s">
        <v>60</v>
      </c>
      <c r="CW4" s="76"/>
      <c r="CX4" s="76"/>
      <c r="CY4" s="76"/>
      <c r="CZ4" s="76"/>
      <c r="DA4" s="76"/>
      <c r="DB4" s="76"/>
      <c r="DC4" s="76"/>
      <c r="DD4" s="76"/>
      <c r="DE4" s="76"/>
      <c r="DF4" s="76"/>
      <c r="DG4" s="76" t="s">
        <v>61</v>
      </c>
      <c r="DH4" s="76"/>
      <c r="DI4" s="76"/>
      <c r="DJ4" s="76"/>
      <c r="DK4" s="76"/>
      <c r="DL4" s="76"/>
      <c r="DM4" s="76"/>
      <c r="DN4" s="76"/>
      <c r="DO4" s="76"/>
      <c r="DP4" s="76"/>
      <c r="DQ4" s="76"/>
      <c r="DR4" s="76" t="s">
        <v>62</v>
      </c>
      <c r="DS4" s="76"/>
      <c r="DT4" s="76"/>
      <c r="DU4" s="76"/>
      <c r="DV4" s="76"/>
      <c r="DW4" s="76"/>
      <c r="DX4" s="76"/>
      <c r="DY4" s="76"/>
      <c r="DZ4" s="76"/>
      <c r="EA4" s="76"/>
      <c r="EB4" s="76"/>
      <c r="EC4" s="76" t="s">
        <v>63</v>
      </c>
      <c r="ED4" s="76"/>
      <c r="EE4" s="76"/>
      <c r="EF4" s="76"/>
      <c r="EG4" s="76"/>
      <c r="EH4" s="76"/>
      <c r="EI4" s="76"/>
      <c r="EJ4" s="76"/>
      <c r="EK4" s="76"/>
      <c r="EL4" s="76"/>
      <c r="EM4" s="76"/>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46060</v>
      </c>
      <c r="D6" s="31">
        <f t="shared" si="3"/>
        <v>46</v>
      </c>
      <c r="E6" s="31">
        <f t="shared" si="3"/>
        <v>1</v>
      </c>
      <c r="F6" s="31">
        <f t="shared" si="3"/>
        <v>0</v>
      </c>
      <c r="G6" s="31">
        <f t="shared" si="3"/>
        <v>1</v>
      </c>
      <c r="H6" s="31" t="str">
        <f t="shared" si="3"/>
        <v>宮城県　南三陸町</v>
      </c>
      <c r="I6" s="31" t="str">
        <f t="shared" si="3"/>
        <v>法適用</v>
      </c>
      <c r="J6" s="31" t="str">
        <f t="shared" si="3"/>
        <v>水道事業</v>
      </c>
      <c r="K6" s="31" t="str">
        <f t="shared" si="3"/>
        <v>末端給水事業</v>
      </c>
      <c r="L6" s="31" t="str">
        <f t="shared" si="3"/>
        <v>A7</v>
      </c>
      <c r="M6" s="32" t="str">
        <f t="shared" si="3"/>
        <v>-</v>
      </c>
      <c r="N6" s="32">
        <f t="shared" si="3"/>
        <v>69.77</v>
      </c>
      <c r="O6" s="32">
        <f t="shared" si="3"/>
        <v>91.47</v>
      </c>
      <c r="P6" s="32">
        <f t="shared" si="3"/>
        <v>3996</v>
      </c>
      <c r="Q6" s="32">
        <f t="shared" si="3"/>
        <v>13806</v>
      </c>
      <c r="R6" s="32">
        <f t="shared" si="3"/>
        <v>163.4</v>
      </c>
      <c r="S6" s="32">
        <f t="shared" si="3"/>
        <v>84.49</v>
      </c>
      <c r="T6" s="32">
        <f t="shared" si="3"/>
        <v>12547</v>
      </c>
      <c r="U6" s="32">
        <f t="shared" si="3"/>
        <v>163.74</v>
      </c>
      <c r="V6" s="32">
        <f t="shared" si="3"/>
        <v>76.63</v>
      </c>
      <c r="W6" s="33">
        <f>IF(W7="",NA(),W7)</f>
        <v>42.74</v>
      </c>
      <c r="X6" s="33">
        <f t="shared" ref="X6:AF6" si="4">IF(X7="",NA(),X7)</f>
        <v>109.28</v>
      </c>
      <c r="Y6" s="33">
        <f t="shared" si="4"/>
        <v>102.72</v>
      </c>
      <c r="Z6" s="33">
        <f t="shared" si="4"/>
        <v>113.4</v>
      </c>
      <c r="AA6" s="33">
        <f t="shared" si="4"/>
        <v>113.47</v>
      </c>
      <c r="AB6" s="33">
        <f t="shared" si="4"/>
        <v>109.08</v>
      </c>
      <c r="AC6" s="33">
        <f t="shared" si="4"/>
        <v>108.33</v>
      </c>
      <c r="AD6" s="33">
        <f t="shared" si="4"/>
        <v>107.95</v>
      </c>
      <c r="AE6" s="33">
        <f t="shared" si="4"/>
        <v>109.49</v>
      </c>
      <c r="AF6" s="33">
        <f t="shared" si="4"/>
        <v>111.06</v>
      </c>
      <c r="AG6" s="32" t="str">
        <f>IF(AG7="","",IF(AG7="-","【-】","【"&amp;SUBSTITUTE(TEXT(AG7,"#,##0.00"),"-","△")&amp;"】"))</f>
        <v>【113.56】</v>
      </c>
      <c r="AH6" s="33">
        <f>IF(AH7="",NA(),AH7)</f>
        <v>228.05</v>
      </c>
      <c r="AI6" s="33">
        <f t="shared" ref="AI6:AQ6" si="5">IF(AI7="",NA(),AI7)</f>
        <v>88.46</v>
      </c>
      <c r="AJ6" s="33">
        <f t="shared" si="5"/>
        <v>79.19</v>
      </c>
      <c r="AK6" s="33">
        <f t="shared" si="5"/>
        <v>59.17</v>
      </c>
      <c r="AL6" s="33">
        <f t="shared" si="5"/>
        <v>41.62</v>
      </c>
      <c r="AM6" s="33">
        <f t="shared" si="5"/>
        <v>16.09</v>
      </c>
      <c r="AN6" s="33">
        <f t="shared" si="5"/>
        <v>15.69</v>
      </c>
      <c r="AO6" s="33">
        <f t="shared" si="5"/>
        <v>13.47</v>
      </c>
      <c r="AP6" s="33">
        <f t="shared" si="5"/>
        <v>9.49</v>
      </c>
      <c r="AQ6" s="33">
        <f t="shared" si="5"/>
        <v>9.35</v>
      </c>
      <c r="AR6" s="32" t="str">
        <f>IF(AR7="","",IF(AR7="-","【-】","【"&amp;SUBSTITUTE(TEXT(AR7,"#,##0.00"),"-","△")&amp;"】"))</f>
        <v>【0.87】</v>
      </c>
      <c r="AS6" s="33">
        <f>IF(AS7="",NA(),AS7)</f>
        <v>117.16</v>
      </c>
      <c r="AT6" s="33">
        <f t="shared" ref="AT6:BB6" si="6">IF(AT7="",NA(),AT7)</f>
        <v>498.84</v>
      </c>
      <c r="AU6" s="33">
        <f t="shared" si="6"/>
        <v>424.99</v>
      </c>
      <c r="AV6" s="33">
        <f t="shared" si="6"/>
        <v>161.77000000000001</v>
      </c>
      <c r="AW6" s="33">
        <f t="shared" si="6"/>
        <v>177.81</v>
      </c>
      <c r="AX6" s="33">
        <f t="shared" si="6"/>
        <v>1128.25</v>
      </c>
      <c r="AY6" s="33">
        <f t="shared" si="6"/>
        <v>1159.4100000000001</v>
      </c>
      <c r="AZ6" s="33">
        <f t="shared" si="6"/>
        <v>1081.23</v>
      </c>
      <c r="BA6" s="33">
        <f t="shared" si="6"/>
        <v>406.37</v>
      </c>
      <c r="BB6" s="33">
        <f t="shared" si="6"/>
        <v>398.29</v>
      </c>
      <c r="BC6" s="32" t="str">
        <f>IF(BC7="","",IF(BC7="-","【-】","【"&amp;SUBSTITUTE(TEXT(BC7,"#,##0.00"),"-","△")&amp;"】"))</f>
        <v>【262.74】</v>
      </c>
      <c r="BD6" s="33">
        <f>IF(BD7="",NA(),BD7)</f>
        <v>2245.5100000000002</v>
      </c>
      <c r="BE6" s="33">
        <f t="shared" ref="BE6:BM6" si="7">IF(BE7="",NA(),BE7)</f>
        <v>928.23</v>
      </c>
      <c r="BF6" s="33">
        <f t="shared" si="7"/>
        <v>808.02</v>
      </c>
      <c r="BG6" s="33">
        <f t="shared" si="7"/>
        <v>711.67</v>
      </c>
      <c r="BH6" s="33">
        <f t="shared" si="7"/>
        <v>646.91999999999996</v>
      </c>
      <c r="BI6" s="33">
        <f t="shared" si="7"/>
        <v>474.06</v>
      </c>
      <c r="BJ6" s="33">
        <f t="shared" si="7"/>
        <v>458</v>
      </c>
      <c r="BK6" s="33">
        <f t="shared" si="7"/>
        <v>443.13</v>
      </c>
      <c r="BL6" s="33">
        <f t="shared" si="7"/>
        <v>442.54</v>
      </c>
      <c r="BM6" s="33">
        <f t="shared" si="7"/>
        <v>431</v>
      </c>
      <c r="BN6" s="32" t="str">
        <f>IF(BN7="","",IF(BN7="-","【-】","【"&amp;SUBSTITUTE(TEXT(BN7,"#,##0.00"),"-","△")&amp;"】"))</f>
        <v>【276.38】</v>
      </c>
      <c r="BO6" s="33">
        <f>IF(BO7="",NA(),BO7)</f>
        <v>37.19</v>
      </c>
      <c r="BP6" s="33">
        <f t="shared" ref="BP6:BX6" si="8">IF(BP7="",NA(),BP7)</f>
        <v>88.8</v>
      </c>
      <c r="BQ6" s="33">
        <f t="shared" si="8"/>
        <v>77.31</v>
      </c>
      <c r="BR6" s="33">
        <f t="shared" si="8"/>
        <v>92.26</v>
      </c>
      <c r="BS6" s="33">
        <f t="shared" si="8"/>
        <v>90.11</v>
      </c>
      <c r="BT6" s="33">
        <f t="shared" si="8"/>
        <v>96.62</v>
      </c>
      <c r="BU6" s="33">
        <f t="shared" si="8"/>
        <v>96.27</v>
      </c>
      <c r="BV6" s="33">
        <f t="shared" si="8"/>
        <v>95.4</v>
      </c>
      <c r="BW6" s="33">
        <f t="shared" si="8"/>
        <v>98.6</v>
      </c>
      <c r="BX6" s="33">
        <f t="shared" si="8"/>
        <v>100.82</v>
      </c>
      <c r="BY6" s="32" t="str">
        <f>IF(BY7="","",IF(BY7="-","【-】","【"&amp;SUBSTITUTE(TEXT(BY7,"#,##0.00"),"-","△")&amp;"】"))</f>
        <v>【104.99】</v>
      </c>
      <c r="BZ6" s="33">
        <f>IF(BZ7="",NA(),BZ7)</f>
        <v>485.53</v>
      </c>
      <c r="CA6" s="33">
        <f t="shared" ref="CA6:CI6" si="9">IF(CA7="",NA(),CA7)</f>
        <v>239.95</v>
      </c>
      <c r="CB6" s="33">
        <f t="shared" si="9"/>
        <v>280.36</v>
      </c>
      <c r="CC6" s="33">
        <f t="shared" si="9"/>
        <v>237.09</v>
      </c>
      <c r="CD6" s="33">
        <f t="shared" si="9"/>
        <v>245.22</v>
      </c>
      <c r="CE6" s="33">
        <f t="shared" si="9"/>
        <v>184.53</v>
      </c>
      <c r="CF6" s="33">
        <f t="shared" si="9"/>
        <v>186.94</v>
      </c>
      <c r="CG6" s="33">
        <f t="shared" si="9"/>
        <v>186.15</v>
      </c>
      <c r="CH6" s="33">
        <f t="shared" si="9"/>
        <v>181.67</v>
      </c>
      <c r="CI6" s="33">
        <f t="shared" si="9"/>
        <v>179.55</v>
      </c>
      <c r="CJ6" s="32" t="str">
        <f>IF(CJ7="","",IF(CJ7="-","【-】","【"&amp;SUBSTITUTE(TEXT(CJ7,"#,##0.00"),"-","△")&amp;"】"))</f>
        <v>【163.72】</v>
      </c>
      <c r="CK6" s="33">
        <f>IF(CK7="",NA(),CK7)</f>
        <v>31.03</v>
      </c>
      <c r="CL6" s="33">
        <f t="shared" ref="CL6:CT6" si="10">IF(CL7="",NA(),CL7)</f>
        <v>49.83</v>
      </c>
      <c r="CM6" s="33">
        <f t="shared" si="10"/>
        <v>49.46</v>
      </c>
      <c r="CN6" s="33">
        <f t="shared" si="10"/>
        <v>51.67</v>
      </c>
      <c r="CO6" s="33">
        <f t="shared" si="10"/>
        <v>53.38</v>
      </c>
      <c r="CP6" s="33">
        <f t="shared" si="10"/>
        <v>52.9</v>
      </c>
      <c r="CQ6" s="33">
        <f t="shared" si="10"/>
        <v>54.51</v>
      </c>
      <c r="CR6" s="33">
        <f t="shared" si="10"/>
        <v>54.47</v>
      </c>
      <c r="CS6" s="33">
        <f t="shared" si="10"/>
        <v>53.61</v>
      </c>
      <c r="CT6" s="33">
        <f t="shared" si="10"/>
        <v>53.52</v>
      </c>
      <c r="CU6" s="32" t="str">
        <f>IF(CU7="","",IF(CU7="-","【-】","【"&amp;SUBSTITUTE(TEXT(CU7,"#,##0.00"),"-","△")&amp;"】"))</f>
        <v>【59.76】</v>
      </c>
      <c r="CV6" s="33">
        <f>IF(CV7="",NA(),CV7)</f>
        <v>55.51</v>
      </c>
      <c r="CW6" s="33">
        <f t="shared" ref="CW6:DE6" si="11">IF(CW7="",NA(),CW7)</f>
        <v>67.709999999999994</v>
      </c>
      <c r="CX6" s="33">
        <f t="shared" si="11"/>
        <v>71.66</v>
      </c>
      <c r="CY6" s="33">
        <f t="shared" si="11"/>
        <v>72.760000000000005</v>
      </c>
      <c r="CZ6" s="33">
        <f t="shared" si="11"/>
        <v>71.69</v>
      </c>
      <c r="DA6" s="33">
        <f t="shared" si="11"/>
        <v>81.63</v>
      </c>
      <c r="DB6" s="33">
        <f t="shared" si="11"/>
        <v>81.790000000000006</v>
      </c>
      <c r="DC6" s="33">
        <f t="shared" si="11"/>
        <v>81.459999999999994</v>
      </c>
      <c r="DD6" s="33">
        <f t="shared" si="11"/>
        <v>81.31</v>
      </c>
      <c r="DE6" s="33">
        <f t="shared" si="11"/>
        <v>81.459999999999994</v>
      </c>
      <c r="DF6" s="32" t="str">
        <f>IF(DF7="","",IF(DF7="-","【-】","【"&amp;SUBSTITUTE(TEXT(DF7,"#,##0.00"),"-","△")&amp;"】"))</f>
        <v>【89.95】</v>
      </c>
      <c r="DG6" s="33">
        <f>IF(DG7="",NA(),DG7)</f>
        <v>34.28</v>
      </c>
      <c r="DH6" s="33">
        <f t="shared" ref="DH6:DP6" si="12">IF(DH7="",NA(),DH7)</f>
        <v>35.24</v>
      </c>
      <c r="DI6" s="33">
        <f t="shared" si="12"/>
        <v>36.57</v>
      </c>
      <c r="DJ6" s="33">
        <f t="shared" si="12"/>
        <v>40.14</v>
      </c>
      <c r="DK6" s="33">
        <f t="shared" si="12"/>
        <v>32.22</v>
      </c>
      <c r="DL6" s="33">
        <f t="shared" si="12"/>
        <v>37.25</v>
      </c>
      <c r="DM6" s="33">
        <f t="shared" si="12"/>
        <v>37.799999999999997</v>
      </c>
      <c r="DN6" s="33">
        <f t="shared" si="12"/>
        <v>38.520000000000003</v>
      </c>
      <c r="DO6" s="33">
        <f t="shared" si="12"/>
        <v>46.67</v>
      </c>
      <c r="DP6" s="33">
        <f t="shared" si="12"/>
        <v>47.7</v>
      </c>
      <c r="DQ6" s="32" t="str">
        <f>IF(DQ7="","",IF(DQ7="-","【-】","【"&amp;SUBSTITUTE(TEXT(DQ7,"#,##0.00"),"-","△")&amp;"】"))</f>
        <v>【47.18】</v>
      </c>
      <c r="DR6" s="33">
        <f>IF(DR7="",NA(),DR7)</f>
        <v>0.67</v>
      </c>
      <c r="DS6" s="33">
        <f t="shared" ref="DS6:EA6" si="13">IF(DS7="",NA(),DS7)</f>
        <v>0.67</v>
      </c>
      <c r="DT6" s="33">
        <f t="shared" si="13"/>
        <v>8.93</v>
      </c>
      <c r="DU6" s="33">
        <f t="shared" si="13"/>
        <v>8.86</v>
      </c>
      <c r="DV6" s="32">
        <f t="shared" si="13"/>
        <v>0</v>
      </c>
      <c r="DW6" s="33">
        <f t="shared" si="13"/>
        <v>7.9</v>
      </c>
      <c r="DX6" s="33">
        <f t="shared" si="13"/>
        <v>8.2200000000000006</v>
      </c>
      <c r="DY6" s="33">
        <f t="shared" si="13"/>
        <v>9.43</v>
      </c>
      <c r="DZ6" s="33">
        <f t="shared" si="13"/>
        <v>10.029999999999999</v>
      </c>
      <c r="EA6" s="33">
        <f t="shared" si="13"/>
        <v>7.26</v>
      </c>
      <c r="EB6" s="32" t="str">
        <f>IF(EB7="","",IF(EB7="-","【-】","【"&amp;SUBSTITUTE(TEXT(EB7,"#,##0.00"),"-","△")&amp;"】"))</f>
        <v>【13.18】</v>
      </c>
      <c r="EC6" s="32">
        <f>IF(EC7="",NA(),EC7)</f>
        <v>0</v>
      </c>
      <c r="ED6" s="32">
        <f t="shared" ref="ED6:EL6" si="14">IF(ED7="",NA(),ED7)</f>
        <v>0</v>
      </c>
      <c r="EE6" s="33">
        <f t="shared" si="14"/>
        <v>1.41</v>
      </c>
      <c r="EF6" s="33">
        <f t="shared" si="14"/>
        <v>0.84</v>
      </c>
      <c r="EG6" s="32">
        <f t="shared" si="14"/>
        <v>0</v>
      </c>
      <c r="EH6" s="33">
        <f t="shared" si="14"/>
        <v>0.5</v>
      </c>
      <c r="EI6" s="33">
        <f t="shared" si="14"/>
        <v>0.6</v>
      </c>
      <c r="EJ6" s="33">
        <f t="shared" si="14"/>
        <v>0.71</v>
      </c>
      <c r="EK6" s="33">
        <f t="shared" si="14"/>
        <v>0.68</v>
      </c>
      <c r="EL6" s="33">
        <f t="shared" si="14"/>
        <v>1.65</v>
      </c>
      <c r="EM6" s="32" t="str">
        <f>IF(EM7="","",IF(EM7="-","【-】","【"&amp;SUBSTITUTE(TEXT(EM7,"#,##0.00"),"-","△")&amp;"】"))</f>
        <v>【0.85】</v>
      </c>
    </row>
    <row r="7" spans="1:143" s="34" customFormat="1">
      <c r="A7" s="26"/>
      <c r="B7" s="35">
        <v>2015</v>
      </c>
      <c r="C7" s="35">
        <v>46060</v>
      </c>
      <c r="D7" s="35">
        <v>46</v>
      </c>
      <c r="E7" s="35">
        <v>1</v>
      </c>
      <c r="F7" s="35">
        <v>0</v>
      </c>
      <c r="G7" s="35">
        <v>1</v>
      </c>
      <c r="H7" s="35" t="s">
        <v>93</v>
      </c>
      <c r="I7" s="35" t="s">
        <v>94</v>
      </c>
      <c r="J7" s="35" t="s">
        <v>95</v>
      </c>
      <c r="K7" s="35" t="s">
        <v>96</v>
      </c>
      <c r="L7" s="35" t="s">
        <v>97</v>
      </c>
      <c r="M7" s="36" t="s">
        <v>98</v>
      </c>
      <c r="N7" s="36">
        <v>69.77</v>
      </c>
      <c r="O7" s="36">
        <v>91.47</v>
      </c>
      <c r="P7" s="36">
        <v>3996</v>
      </c>
      <c r="Q7" s="36">
        <v>13806</v>
      </c>
      <c r="R7" s="36">
        <v>163.4</v>
      </c>
      <c r="S7" s="36">
        <v>84.49</v>
      </c>
      <c r="T7" s="36">
        <v>12547</v>
      </c>
      <c r="U7" s="36">
        <v>163.74</v>
      </c>
      <c r="V7" s="36">
        <v>76.63</v>
      </c>
      <c r="W7" s="36">
        <v>42.74</v>
      </c>
      <c r="X7" s="36">
        <v>109.28</v>
      </c>
      <c r="Y7" s="36">
        <v>102.72</v>
      </c>
      <c r="Z7" s="36">
        <v>113.4</v>
      </c>
      <c r="AA7" s="36">
        <v>113.47</v>
      </c>
      <c r="AB7" s="36">
        <v>109.08</v>
      </c>
      <c r="AC7" s="36">
        <v>108.33</v>
      </c>
      <c r="AD7" s="36">
        <v>107.95</v>
      </c>
      <c r="AE7" s="36">
        <v>109.49</v>
      </c>
      <c r="AF7" s="36">
        <v>111.06</v>
      </c>
      <c r="AG7" s="36">
        <v>113.56</v>
      </c>
      <c r="AH7" s="36">
        <v>228.05</v>
      </c>
      <c r="AI7" s="36">
        <v>88.46</v>
      </c>
      <c r="AJ7" s="36">
        <v>79.19</v>
      </c>
      <c r="AK7" s="36">
        <v>59.17</v>
      </c>
      <c r="AL7" s="36">
        <v>41.62</v>
      </c>
      <c r="AM7" s="36">
        <v>16.09</v>
      </c>
      <c r="AN7" s="36">
        <v>15.69</v>
      </c>
      <c r="AO7" s="36">
        <v>13.47</v>
      </c>
      <c r="AP7" s="36">
        <v>9.49</v>
      </c>
      <c r="AQ7" s="36">
        <v>9.35</v>
      </c>
      <c r="AR7" s="36">
        <v>0.87</v>
      </c>
      <c r="AS7" s="36">
        <v>117.16</v>
      </c>
      <c r="AT7" s="36">
        <v>498.84</v>
      </c>
      <c r="AU7" s="36">
        <v>424.99</v>
      </c>
      <c r="AV7" s="36">
        <v>161.77000000000001</v>
      </c>
      <c r="AW7" s="36">
        <v>177.81</v>
      </c>
      <c r="AX7" s="36">
        <v>1128.25</v>
      </c>
      <c r="AY7" s="36">
        <v>1159.4100000000001</v>
      </c>
      <c r="AZ7" s="36">
        <v>1081.23</v>
      </c>
      <c r="BA7" s="36">
        <v>406.37</v>
      </c>
      <c r="BB7" s="36">
        <v>398.29</v>
      </c>
      <c r="BC7" s="36">
        <v>262.74</v>
      </c>
      <c r="BD7" s="36">
        <v>2245.5100000000002</v>
      </c>
      <c r="BE7" s="36">
        <v>928.23</v>
      </c>
      <c r="BF7" s="36">
        <v>808.02</v>
      </c>
      <c r="BG7" s="36">
        <v>711.67</v>
      </c>
      <c r="BH7" s="36">
        <v>646.91999999999996</v>
      </c>
      <c r="BI7" s="36">
        <v>474.06</v>
      </c>
      <c r="BJ7" s="36">
        <v>458</v>
      </c>
      <c r="BK7" s="36">
        <v>443.13</v>
      </c>
      <c r="BL7" s="36">
        <v>442.54</v>
      </c>
      <c r="BM7" s="36">
        <v>431</v>
      </c>
      <c r="BN7" s="36">
        <v>276.38</v>
      </c>
      <c r="BO7" s="36">
        <v>37.19</v>
      </c>
      <c r="BP7" s="36">
        <v>88.8</v>
      </c>
      <c r="BQ7" s="36">
        <v>77.31</v>
      </c>
      <c r="BR7" s="36">
        <v>92.26</v>
      </c>
      <c r="BS7" s="36">
        <v>90.11</v>
      </c>
      <c r="BT7" s="36">
        <v>96.62</v>
      </c>
      <c r="BU7" s="36">
        <v>96.27</v>
      </c>
      <c r="BV7" s="36">
        <v>95.4</v>
      </c>
      <c r="BW7" s="36">
        <v>98.6</v>
      </c>
      <c r="BX7" s="36">
        <v>100.82</v>
      </c>
      <c r="BY7" s="36">
        <v>104.99</v>
      </c>
      <c r="BZ7" s="36">
        <v>485.53</v>
      </c>
      <c r="CA7" s="36">
        <v>239.95</v>
      </c>
      <c r="CB7" s="36">
        <v>280.36</v>
      </c>
      <c r="CC7" s="36">
        <v>237.09</v>
      </c>
      <c r="CD7" s="36">
        <v>245.22</v>
      </c>
      <c r="CE7" s="36">
        <v>184.53</v>
      </c>
      <c r="CF7" s="36">
        <v>186.94</v>
      </c>
      <c r="CG7" s="36">
        <v>186.15</v>
      </c>
      <c r="CH7" s="36">
        <v>181.67</v>
      </c>
      <c r="CI7" s="36">
        <v>179.55</v>
      </c>
      <c r="CJ7" s="36">
        <v>163.72</v>
      </c>
      <c r="CK7" s="36">
        <v>31.03</v>
      </c>
      <c r="CL7" s="36">
        <v>49.83</v>
      </c>
      <c r="CM7" s="36">
        <v>49.46</v>
      </c>
      <c r="CN7" s="36">
        <v>51.67</v>
      </c>
      <c r="CO7" s="36">
        <v>53.38</v>
      </c>
      <c r="CP7" s="36">
        <v>52.9</v>
      </c>
      <c r="CQ7" s="36">
        <v>54.51</v>
      </c>
      <c r="CR7" s="36">
        <v>54.47</v>
      </c>
      <c r="CS7" s="36">
        <v>53.61</v>
      </c>
      <c r="CT7" s="36">
        <v>53.52</v>
      </c>
      <c r="CU7" s="36">
        <v>59.76</v>
      </c>
      <c r="CV7" s="36">
        <v>55.51</v>
      </c>
      <c r="CW7" s="36">
        <v>67.709999999999994</v>
      </c>
      <c r="CX7" s="36">
        <v>71.66</v>
      </c>
      <c r="CY7" s="36">
        <v>72.760000000000005</v>
      </c>
      <c r="CZ7" s="36">
        <v>71.69</v>
      </c>
      <c r="DA7" s="36">
        <v>81.63</v>
      </c>
      <c r="DB7" s="36">
        <v>81.790000000000006</v>
      </c>
      <c r="DC7" s="36">
        <v>81.459999999999994</v>
      </c>
      <c r="DD7" s="36">
        <v>81.31</v>
      </c>
      <c r="DE7" s="36">
        <v>81.459999999999994</v>
      </c>
      <c r="DF7" s="36">
        <v>89.95</v>
      </c>
      <c r="DG7" s="36">
        <v>34.28</v>
      </c>
      <c r="DH7" s="36">
        <v>35.24</v>
      </c>
      <c r="DI7" s="36">
        <v>36.57</v>
      </c>
      <c r="DJ7" s="36">
        <v>40.14</v>
      </c>
      <c r="DK7" s="36">
        <v>32.22</v>
      </c>
      <c r="DL7" s="36">
        <v>37.25</v>
      </c>
      <c r="DM7" s="36">
        <v>37.799999999999997</v>
      </c>
      <c r="DN7" s="36">
        <v>38.520000000000003</v>
      </c>
      <c r="DO7" s="36">
        <v>46.67</v>
      </c>
      <c r="DP7" s="36">
        <v>47.7</v>
      </c>
      <c r="DQ7" s="36">
        <v>47.18</v>
      </c>
      <c r="DR7" s="36">
        <v>0.67</v>
      </c>
      <c r="DS7" s="36">
        <v>0.67</v>
      </c>
      <c r="DT7" s="36">
        <v>8.93</v>
      </c>
      <c r="DU7" s="36">
        <v>8.86</v>
      </c>
      <c r="DV7" s="36">
        <v>0</v>
      </c>
      <c r="DW7" s="36">
        <v>7.9</v>
      </c>
      <c r="DX7" s="36">
        <v>8.2200000000000006</v>
      </c>
      <c r="DY7" s="36">
        <v>9.43</v>
      </c>
      <c r="DZ7" s="36">
        <v>10.029999999999999</v>
      </c>
      <c r="EA7" s="36">
        <v>7.26</v>
      </c>
      <c r="EB7" s="36">
        <v>13.18</v>
      </c>
      <c r="EC7" s="36">
        <v>0</v>
      </c>
      <c r="ED7" s="36">
        <v>0</v>
      </c>
      <c r="EE7" s="36">
        <v>1.41</v>
      </c>
      <c r="EF7" s="36">
        <v>0.84</v>
      </c>
      <c r="EG7" s="36">
        <v>0</v>
      </c>
      <c r="EH7" s="36">
        <v>0.5</v>
      </c>
      <c r="EI7" s="36">
        <v>0.6</v>
      </c>
      <c r="EJ7" s="36">
        <v>0.71</v>
      </c>
      <c r="EK7" s="36">
        <v>0.68</v>
      </c>
      <c r="EL7" s="36">
        <v>1.65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miyagi</cp:lastModifiedBy>
  <cp:lastPrinted>2017-02-03T10:52:22Z</cp:lastPrinted>
  <dcterms:created xsi:type="dcterms:W3CDTF">2017-02-01T08:34:46Z</dcterms:created>
  <dcterms:modified xsi:type="dcterms:W3CDTF">2017-02-17T05:40:34Z</dcterms:modified>
</cp:coreProperties>
</file>