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1175" yWindow="60" windowWidth="7155"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<sst xmlns="http://schemas.openxmlformats.org/spreadsheetml/2006/main" count="217" uniqueCount="107">
  <si>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</si>
  <si>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</si>
  <si>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</si>
  <si>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</si>
  <si>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</si>
  <si>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</si>
  <si>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</si>
  <si>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</si>
  <si>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</si>
  <si>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</si>
  <si>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</si>
  <si>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</si>
  <si>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</si>
  <si>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</si>
  <si>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</si>
  <si>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</si>
  <si>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</si>
  <si>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</si>
  <si>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</si>
  <si>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</si>
  <si>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</si>
  <si>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</si>
  <si>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</si>
  <si>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</si>
  <si>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</si>
  <si>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</si>
  <si>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</si>
  <si>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</si>
  <si>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</si>
  <si>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</si>
  <si>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</si>
  <si>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</si>
  <si>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</si>
  <si>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</si>
  <si>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</si>
  <si>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</si>
  <si>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</si>
  <si>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</si>
  <si>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</si>
  <si>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</si>
  <si>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</si>
  <si>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</si>
  <si>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</si>
  <si>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</si>
  <si>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</si>
  <si>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</si>
  <si>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</si>
  <si>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</si>
  <si>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</si>
  <si>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</si>
  <si>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</si>
  <si>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</si>
  <si>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</si>
  <si>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</si>
  <si>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</si>
  <si>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</si>
  <si>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</si>
  <si>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</si>
  <si>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</si>
  <si>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</si>
  <si>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</si>
  <si>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</si>
  <si>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</si>
  <si>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</si>
  <si>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</si>
  <si>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</si>
  <si>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</si>
  <si>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</si>
  <si>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</si>
  <si>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</si>
  <si>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</si>
  <si>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</si>
  <si>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</si>
  <si>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</si>
  <si>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</si>
  <si>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</si>
  <si>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</si>
  <si>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</si>
  <si>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</si>
  <si>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</si>
  <si>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</si>
  <si>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</si>
  <si>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</si>
  <si>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</si>
  <si>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</si>
  <si>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</si>
  <si>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</si>
  <si>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</si>
  <si>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</si>
  <si>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</si>
  <si>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</si>
  <si>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</si>
  <si>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</si>
  <si>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女川町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</si>
  <si>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</si>
  <si>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</si>
  <si>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</si>
  <si>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</si>
  <si>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</si>
  <si>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</si>
  <si>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</si>
  <si>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</si>
  <si>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</si>
  <si>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</si>
  <si>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災害復旧事業により、町内の70～80％が新設管（耐震管）となる予定であるため、その部分については当面の間、布設替工事は考えていない。残る20～30％については、老朽管の状況により優先順位の高い箇所を整理して布設替えを検討していく必要がある。</t>
    <rPh sb="1" eb="3">
      <t>サイガイ</t>
    </rPh>
    <rPh sb="3" eb="5">
      <t>フッキュウ</t>
    </rPh>
    <rPh sb="5" eb="7">
      <t>ジギョウ</t>
    </rPh>
    <rPh sb="11" eb="12">
      <t>チョウ</t>
    </rPh>
    <rPh sb="12" eb="13">
      <t>ナイ</t>
    </rPh>
    <rPh sb="21" eb="23">
      <t>シンセツ</t>
    </rPh>
    <rPh sb="23" eb="24">
      <t>カン</t>
    </rPh>
    <rPh sb="25" eb="27">
      <t>タイシン</t>
    </rPh>
    <rPh sb="27" eb="28">
      <t>カン</t>
    </rPh>
    <rPh sb="32" eb="34">
      <t>ヨテイ</t>
    </rPh>
    <rPh sb="42" eb="44">
      <t>ブブン</t>
    </rPh>
    <rPh sb="49" eb="51">
      <t>トウメン</t>
    </rPh>
    <rPh sb="52" eb="53">
      <t>アイダ</t>
    </rPh>
    <rPh sb="54" eb="56">
      <t>フセツ</t>
    </rPh>
    <rPh sb="56" eb="57">
      <t>ガ</t>
    </rPh>
    <rPh sb="57" eb="59">
      <t>コウジ</t>
    </rPh>
    <rPh sb="60" eb="61">
      <t>カンガ</t>
    </rPh>
    <rPh sb="67" eb="68">
      <t>ノコ</t>
    </rPh>
    <rPh sb="81" eb="83">
      <t>ロウキュウ</t>
    </rPh>
    <rPh sb="83" eb="84">
      <t>カン</t>
    </rPh>
    <rPh sb="85" eb="87">
      <t>ジョウキョウ</t>
    </rPh>
    <rPh sb="90" eb="92">
      <t>ユウセン</t>
    </rPh>
    <rPh sb="92" eb="94">
      <t>ジュンイ</t>
    </rPh>
    <rPh sb="95" eb="96">
      <t>タカ</t>
    </rPh>
    <rPh sb="97" eb="99">
      <t>カショ</t>
    </rPh>
    <rPh sb="100" eb="102">
      <t>セイリ</t>
    </rPh>
    <rPh sb="104" eb="106">
      <t>フセツ</t>
    </rPh>
    <rPh sb="106" eb="107">
      <t>ガ</t>
    </rPh>
    <rPh sb="109" eb="111">
      <t>ケントウ</t>
    </rPh>
    <rPh sb="115" eb="117">
      <t>ヒツヨウ</t>
    </rPh>
    <phoneticPr fontId="4"/>
  </si>
  <si>
    <t>　現在は復旧復興事業の最中である。
　また、東日本大震災前と復旧復興事業完了後の水需要の変化など、水道事業を取り巻く状況が著しく変化することが予想されるので、復興事業完了後の町の状況を把握し、時代に沿った経営戦略を持って経営基盤を安定させ、持続可能で安心安全・良質な水の供給を図って行く必要がある。
　平成29年度から簡易水道を統合するため、更なる経営の効率化や適正な料金設定の検討が必要となってくる。</t>
    <rPh sb="1" eb="3">
      <t>ゲンザイ</t>
    </rPh>
    <rPh sb="4" eb="6">
      <t>フッキュウ</t>
    </rPh>
    <rPh sb="6" eb="8">
      <t>フッコウ</t>
    </rPh>
    <rPh sb="8" eb="10">
      <t>ジギョウ</t>
    </rPh>
    <rPh sb="11" eb="13">
      <t>サイチュウ</t>
    </rPh>
    <rPh sb="22" eb="23">
      <t>ヒガシ</t>
    </rPh>
    <rPh sb="23" eb="25">
      <t>ニホン</t>
    </rPh>
    <rPh sb="25" eb="28">
      <t>ダイシンサイ</t>
    </rPh>
    <rPh sb="28" eb="29">
      <t>マエ</t>
    </rPh>
    <rPh sb="30" eb="32">
      <t>フッキュウ</t>
    </rPh>
    <rPh sb="32" eb="34">
      <t>フッコウ</t>
    </rPh>
    <rPh sb="34" eb="36">
      <t>ジギョウ</t>
    </rPh>
    <rPh sb="36" eb="38">
      <t>カンリョウ</t>
    </rPh>
    <rPh sb="38" eb="39">
      <t>ゴ</t>
    </rPh>
    <rPh sb="40" eb="41">
      <t>ミズ</t>
    </rPh>
    <rPh sb="41" eb="43">
      <t>ジュヨウ</t>
    </rPh>
    <rPh sb="44" eb="46">
      <t>ヘンカ</t>
    </rPh>
    <rPh sb="49" eb="51">
      <t>スイドウ</t>
    </rPh>
    <rPh sb="51" eb="53">
      <t>ジギョウ</t>
    </rPh>
    <rPh sb="54" eb="55">
      <t>ト</t>
    </rPh>
    <rPh sb="56" eb="57">
      <t>マ</t>
    </rPh>
    <rPh sb="58" eb="60">
      <t>ジョウキョウ</t>
    </rPh>
    <rPh sb="61" eb="62">
      <t>イチジル</t>
    </rPh>
    <rPh sb="64" eb="66">
      <t>ヘンカ</t>
    </rPh>
    <rPh sb="71" eb="73">
      <t>ヨソウ</t>
    </rPh>
    <rPh sb="79" eb="81">
      <t>フッコウ</t>
    </rPh>
    <rPh sb="81" eb="83">
      <t>ジギョウ</t>
    </rPh>
    <rPh sb="83" eb="85">
      <t>カンリョウ</t>
    </rPh>
    <rPh sb="85" eb="86">
      <t>ゴ</t>
    </rPh>
    <rPh sb="87" eb="88">
      <t>マチ</t>
    </rPh>
    <rPh sb="89" eb="91">
      <t>ジョウキョウ</t>
    </rPh>
    <rPh sb="92" eb="94">
      <t>ハアク</t>
    </rPh>
    <rPh sb="96" eb="98">
      <t>ジダイ</t>
    </rPh>
    <rPh sb="99" eb="100">
      <t>ソ</t>
    </rPh>
    <rPh sb="102" eb="104">
      <t>ケイエイ</t>
    </rPh>
    <rPh sb="104" eb="106">
      <t>センリャク</t>
    </rPh>
    <rPh sb="107" eb="108">
      <t>モ</t>
    </rPh>
    <rPh sb="110" eb="112">
      <t>ケイエイ</t>
    </rPh>
    <rPh sb="112" eb="114">
      <t>キバン</t>
    </rPh>
    <rPh sb="115" eb="117">
      <t>アンテイ</t>
    </rPh>
    <rPh sb="120" eb="122">
      <t>ジゾク</t>
    </rPh>
    <rPh sb="122" eb="124">
      <t>カノウ</t>
    </rPh>
    <rPh sb="125" eb="127">
      <t>アンシン</t>
    </rPh>
    <rPh sb="127" eb="129">
      <t>アンゼン</t>
    </rPh>
    <rPh sb="130" eb="132">
      <t>リョウシツ</t>
    </rPh>
    <rPh sb="133" eb="134">
      <t>ミズ</t>
    </rPh>
    <rPh sb="135" eb="137">
      <t>キョウキュウ</t>
    </rPh>
    <rPh sb="138" eb="139">
      <t>ハカ</t>
    </rPh>
    <rPh sb="141" eb="142">
      <t>イ</t>
    </rPh>
    <rPh sb="143" eb="145">
      <t>ヒツヨウ</t>
    </rPh>
    <rPh sb="151" eb="153">
      <t>ヘイセイ</t>
    </rPh>
    <rPh sb="155" eb="156">
      <t>ネン</t>
    </rPh>
    <rPh sb="156" eb="157">
      <t>ド</t>
    </rPh>
    <rPh sb="159" eb="161">
      <t>カンイ</t>
    </rPh>
    <rPh sb="161" eb="163">
      <t>スイドウ</t>
    </rPh>
    <rPh sb="164" eb="166">
      <t>トウゴウ</t>
    </rPh>
    <rPh sb="171" eb="172">
      <t>サラ</t>
    </rPh>
    <rPh sb="174" eb="176">
      <t>ケイエイ</t>
    </rPh>
    <rPh sb="177" eb="180">
      <t>コウリツカ</t>
    </rPh>
    <rPh sb="181" eb="183">
      <t>テキセイ</t>
    </rPh>
    <rPh sb="184" eb="186">
      <t>リョウキン</t>
    </rPh>
    <rPh sb="186" eb="188">
      <t>セッテイ</t>
    </rPh>
    <rPh sb="189" eb="191">
      <t>ケントウ</t>
    </rPh>
    <rPh sb="192" eb="194">
      <t>ヒツヨウ</t>
    </rPh>
    <phoneticPr fontId="4"/>
  </si>
  <si>
    <t>①経常収支比率及び⑤料金回収率について
　東日本大震災による人口減少により経常収支比率、料金回収率が著しく下がっている。回復傾向が見られるが今後は適切な料金設定を検討するべき時期である。
②累積欠損金について
　東日本大震災による料金収入の減少と特別損失の計上が影響して増加傾向にある。今後は欠損金を徐々に減少できるような料金設定を検討するべき時期が到来すると考える。
④企業債残高対給水収益比率について
　本町においては、国の交付金を主な財源として建設改良事業を施工してきた経緯があり、企業債の借入は少なくなっている。今後も可能な範囲で交付金を充て、料金への負担を軽減していきたい。
⑦施設利用率について
　東日本大震災の影響で給水量が減少していることに伴い施設利用率も低くなっている。
工場、住宅、商店等の復興に伴い給水量の増加が予想されるため、施設利用率においても若干増加することが考えられる。
⑧有収率
　東日本大震災の影響で漏水箇所が多かったが、漏水修繕が進んでいることに伴い有収率が上がっている。今後も漏水調査を進めて修繕を行ない、無収水量の減少に努めていく。</t>
    <rPh sb="1" eb="3">
      <t>ケイジョウ</t>
    </rPh>
    <rPh sb="3" eb="5">
      <t>シュウシ</t>
    </rPh>
    <rPh sb="5" eb="7">
      <t>ヒリツ</t>
    </rPh>
    <rPh sb="7" eb="8">
      <t>オヨ</t>
    </rPh>
    <rPh sb="10" eb="12">
      <t>リョウキン</t>
    </rPh>
    <rPh sb="12" eb="14">
      <t>カイシュウ</t>
    </rPh>
    <rPh sb="14" eb="15">
      <t>リツ</t>
    </rPh>
    <rPh sb="21" eb="22">
      <t>ヒガシ</t>
    </rPh>
    <rPh sb="22" eb="24">
      <t>ニホン</t>
    </rPh>
    <rPh sb="24" eb="27">
      <t>ダイシンサイ</t>
    </rPh>
    <rPh sb="30" eb="32">
      <t>ジンコウ</t>
    </rPh>
    <rPh sb="32" eb="34">
      <t>ゲンショウ</t>
    </rPh>
    <rPh sb="37" eb="39">
      <t>ケイジョウ</t>
    </rPh>
    <rPh sb="39" eb="41">
      <t>シュウシ</t>
    </rPh>
    <rPh sb="41" eb="43">
      <t>ヒリツ</t>
    </rPh>
    <rPh sb="44" eb="46">
      <t>リョウキン</t>
    </rPh>
    <rPh sb="46" eb="48">
      <t>カイシュウ</t>
    </rPh>
    <rPh sb="50" eb="51">
      <t>イチジル</t>
    </rPh>
    <rPh sb="53" eb="54">
      <t>サ</t>
    </rPh>
    <rPh sb="60" eb="62">
      <t>カイフク</t>
    </rPh>
    <rPh sb="62" eb="64">
      <t>ケイコウ</t>
    </rPh>
    <rPh sb="65" eb="66">
      <t>ミ</t>
    </rPh>
    <rPh sb="70" eb="72">
      <t>コンゴ</t>
    </rPh>
    <rPh sb="73" eb="75">
      <t>テキセツ</t>
    </rPh>
    <rPh sb="76" eb="78">
      <t>リョウキン</t>
    </rPh>
    <rPh sb="78" eb="80">
      <t>セッテイ</t>
    </rPh>
    <rPh sb="81" eb="83">
      <t>ケントウ</t>
    </rPh>
    <rPh sb="87" eb="89">
      <t>ジキ</t>
    </rPh>
    <rPh sb="95" eb="97">
      <t>ルイセキ</t>
    </rPh>
    <rPh sb="97" eb="100">
      <t>ケッソンキン</t>
    </rPh>
    <rPh sb="106" eb="107">
      <t>ヒガシ</t>
    </rPh>
    <rPh sb="107" eb="109">
      <t>ニホン</t>
    </rPh>
    <rPh sb="109" eb="112">
      <t>ダイシンサイ</t>
    </rPh>
    <rPh sb="115" eb="117">
      <t>リョウキン</t>
    </rPh>
    <rPh sb="117" eb="119">
      <t>シュウニュウ</t>
    </rPh>
    <rPh sb="120" eb="122">
      <t>ゲンショウ</t>
    </rPh>
    <rPh sb="123" eb="125">
      <t>トクベツ</t>
    </rPh>
    <rPh sb="125" eb="127">
      <t>ソンシツ</t>
    </rPh>
    <rPh sb="128" eb="130">
      <t>ケイジョウ</t>
    </rPh>
    <rPh sb="131" eb="133">
      <t>エイキョウ</t>
    </rPh>
    <rPh sb="135" eb="137">
      <t>ゾウカ</t>
    </rPh>
    <rPh sb="137" eb="139">
      <t>ケイコウ</t>
    </rPh>
    <rPh sb="143" eb="145">
      <t>コンゴ</t>
    </rPh>
    <rPh sb="146" eb="149">
      <t>ケッソンキン</t>
    </rPh>
    <rPh sb="150" eb="152">
      <t>ジョジョ</t>
    </rPh>
    <rPh sb="153" eb="155">
      <t>ゲンショウ</t>
    </rPh>
    <rPh sb="161" eb="163">
      <t>リョウキン</t>
    </rPh>
    <rPh sb="163" eb="165">
      <t>セッテイ</t>
    </rPh>
    <rPh sb="166" eb="168">
      <t>ケントウ</t>
    </rPh>
    <rPh sb="172" eb="174">
      <t>ジキ</t>
    </rPh>
    <rPh sb="175" eb="177">
      <t>トウライ</t>
    </rPh>
    <rPh sb="180" eb="181">
      <t>カンガ</t>
    </rPh>
    <rPh sb="186" eb="188">
      <t>キギョウ</t>
    </rPh>
    <rPh sb="188" eb="189">
      <t>サイ</t>
    </rPh>
    <rPh sb="189" eb="191">
      <t>ザンダカ</t>
    </rPh>
    <rPh sb="191" eb="192">
      <t>タイ</t>
    </rPh>
    <rPh sb="192" eb="194">
      <t>キュウスイ</t>
    </rPh>
    <rPh sb="194" eb="196">
      <t>シュウエキ</t>
    </rPh>
    <rPh sb="196" eb="198">
      <t>ヒリツ</t>
    </rPh>
    <rPh sb="204" eb="206">
      <t>ホンチョウ</t>
    </rPh>
    <rPh sb="212" eb="213">
      <t>クニ</t>
    </rPh>
    <rPh sb="214" eb="217">
      <t>コウフキン</t>
    </rPh>
    <rPh sb="218" eb="219">
      <t>オモ</t>
    </rPh>
    <rPh sb="220" eb="222">
      <t>ザイゲン</t>
    </rPh>
    <rPh sb="225" eb="227">
      <t>ケンセツ</t>
    </rPh>
    <rPh sb="227" eb="229">
      <t>カイリョウ</t>
    </rPh>
    <rPh sb="229" eb="231">
      <t>ジギョウ</t>
    </rPh>
    <rPh sb="232" eb="234">
      <t>セコウ</t>
    </rPh>
    <rPh sb="238" eb="240">
      <t>ケイイ</t>
    </rPh>
    <rPh sb="244" eb="246">
      <t>キギョウ</t>
    </rPh>
    <rPh sb="246" eb="247">
      <t>サイ</t>
    </rPh>
    <rPh sb="248" eb="250">
      <t>カリイレ</t>
    </rPh>
    <rPh sb="251" eb="252">
      <t>スク</t>
    </rPh>
    <rPh sb="260" eb="262">
      <t>コンゴ</t>
    </rPh>
    <rPh sb="263" eb="265">
      <t>カノウ</t>
    </rPh>
    <rPh sb="266" eb="268">
      <t>ハンイ</t>
    </rPh>
    <rPh sb="269" eb="272">
      <t>コウフキン</t>
    </rPh>
    <rPh sb="273" eb="274">
      <t>ア</t>
    </rPh>
    <rPh sb="276" eb="278">
      <t>リョウキン</t>
    </rPh>
    <rPh sb="280" eb="282">
      <t>フタン</t>
    </rPh>
    <rPh sb="283" eb="285">
      <t>ケイゲン</t>
    </rPh>
    <rPh sb="294" eb="296">
      <t>シセツ</t>
    </rPh>
    <rPh sb="296" eb="299">
      <t>リヨウリツ</t>
    </rPh>
    <rPh sb="305" eb="306">
      <t>ヒガシ</t>
    </rPh>
    <rPh sb="306" eb="308">
      <t>ニホン</t>
    </rPh>
    <rPh sb="308" eb="311">
      <t>ダイシンサイ</t>
    </rPh>
    <rPh sb="312" eb="314">
      <t>エイキョウ</t>
    </rPh>
    <rPh sb="315" eb="317">
      <t>キュウスイ</t>
    </rPh>
    <rPh sb="317" eb="318">
      <t>リョウ</t>
    </rPh>
    <rPh sb="319" eb="321">
      <t>ゲンショウ</t>
    </rPh>
    <rPh sb="328" eb="329">
      <t>トモナ</t>
    </rPh>
    <rPh sb="330" eb="332">
      <t>シセツ</t>
    </rPh>
    <rPh sb="332" eb="335">
      <t>リヨウリツ</t>
    </rPh>
    <rPh sb="336" eb="337">
      <t>ヒク</t>
    </rPh>
    <rPh sb="345" eb="347">
      <t>コウジョウ</t>
    </rPh>
    <rPh sb="348" eb="350">
      <t>ジュウタク</t>
    </rPh>
    <rPh sb="351" eb="353">
      <t>ショウテン</t>
    </rPh>
    <rPh sb="353" eb="354">
      <t>トウ</t>
    </rPh>
    <rPh sb="355" eb="357">
      <t>フッコウ</t>
    </rPh>
    <rPh sb="358" eb="359">
      <t>トモナ</t>
    </rPh>
    <rPh sb="360" eb="362">
      <t>キュウスイ</t>
    </rPh>
    <rPh sb="362" eb="363">
      <t>リョウ</t>
    </rPh>
    <rPh sb="364" eb="366">
      <t>ゾウカ</t>
    </rPh>
    <rPh sb="367" eb="369">
      <t>ヨソウ</t>
    </rPh>
    <rPh sb="375" eb="377">
      <t>シセツ</t>
    </rPh>
    <rPh sb="377" eb="380">
      <t>リヨウリツ</t>
    </rPh>
    <rPh sb="385" eb="387">
      <t>ジャッカン</t>
    </rPh>
    <rPh sb="387" eb="389">
      <t>ゾウカ</t>
    </rPh>
    <rPh sb="394" eb="395">
      <t>カンガ</t>
    </rPh>
    <rPh sb="402" eb="404">
      <t>ユウシュウ</t>
    </rPh>
    <rPh sb="404" eb="405">
      <t>リツ</t>
    </rPh>
    <rPh sb="407" eb="408">
      <t>ヒガシ</t>
    </rPh>
    <rPh sb="408" eb="410">
      <t>ニホン</t>
    </rPh>
    <rPh sb="410" eb="413">
      <t>ダイシンサイ</t>
    </rPh>
    <rPh sb="414" eb="416">
      <t>エイキョウ</t>
    </rPh>
    <rPh sb="417" eb="419">
      <t>ロウスイ</t>
    </rPh>
    <rPh sb="419" eb="421">
      <t>カショ</t>
    </rPh>
    <rPh sb="422" eb="423">
      <t>オオ</t>
    </rPh>
    <rPh sb="428" eb="430">
      <t>ロウスイ</t>
    </rPh>
    <rPh sb="430" eb="432">
      <t>シュウゼン</t>
    </rPh>
    <rPh sb="433" eb="434">
      <t>スス</t>
    </rPh>
    <rPh sb="441" eb="442">
      <t>トモナ</t>
    </rPh>
    <rPh sb="443" eb="445">
      <t>ユウシュウ</t>
    </rPh>
    <rPh sb="445" eb="446">
      <t>リツ</t>
    </rPh>
    <rPh sb="447" eb="448">
      <t>ア</t>
    </rPh>
    <rPh sb="454" eb="456">
      <t>コンゴ</t>
    </rPh>
    <rPh sb="457" eb="459">
      <t>ロウスイ</t>
    </rPh>
    <rPh sb="459" eb="461">
      <t>チョウサ</t>
    </rPh>
    <rPh sb="462" eb="463">
      <t>スス</t>
    </rPh>
    <rPh sb="465" eb="467">
      <t>シュウゼン</t>
    </rPh>
    <rPh sb="468" eb="469">
      <t>オコ</t>
    </rPh>
    <rPh sb="472" eb="473">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</si>
</sst>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490560"/>
        <c:axId val="1534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53490560"/>
        <c:axId val="153492864"/>
      </c:lineChart>
      <c:dateAx>
        <c:axId val="153490560"/>
        <c:scaling>
          <c:orientation val="minMax"/>
        </c:scaling>
        <c:delete val="1"/>
        <c:axPos val="b"/>
        <c:numFmt formatCode="ge" sourceLinked="1"/>
        <c:majorTickMark val="none"/>
        <c:minorTickMark val="none"/>
        <c:tickLblPos val="none"/>
        <c:crossAx val="153492864"/>
        <c:crosses val="autoZero"/>
        <c:auto val="1"/>
        <c:lblOffset val="100"/>
        <c:baseTimeUnit val="years"/>
      </c:dateAx>
      <c:valAx>
        <c:axId val="153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18.670000000000002</c:v>
                </c:pt>
                <c:pt idx="1">
                  <c:v>26.24</c:v>
                </c:pt>
                <c:pt idx="2">
                  <c:v>25.65</c:v>
                </c:pt>
                <c:pt idx="3">
                  <c:v>24.75</c:v>
                </c:pt>
                <c:pt idx="4">
                  <c:v>24.13</c:v>
                </c:pt>
              </c:numCache>
            </c:numRef>
          </c:val>
        </c:ser>
        <c:dLbls>
          <c:showLegendKey val="0"/>
          <c:showVal val="0"/>
          <c:showCatName val="0"/>
          <c:showSerName val="0"/>
          <c:showPercent val="0"/>
          <c:showBubbleSize val="0"/>
        </c:dLbls>
        <c:gapWidth val="150"/>
        <c:axId val="62213120"/>
        <c:axId val="62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62213120"/>
        <c:axId val="62227584"/>
      </c:lineChart>
      <c:dateAx>
        <c:axId val="62213120"/>
        <c:scaling>
          <c:orientation val="minMax"/>
        </c:scaling>
        <c:delete val="1"/>
        <c:axPos val="b"/>
        <c:numFmt formatCode="ge" sourceLinked="1"/>
        <c:majorTickMark val="none"/>
        <c:minorTickMark val="none"/>
        <c:tickLblPos val="none"/>
        <c:crossAx val="62227584"/>
        <c:crosses val="autoZero"/>
        <c:auto val="1"/>
        <c:lblOffset val="100"/>
        <c:baseTimeUnit val="years"/>
      </c:dateAx>
      <c:valAx>
        <c:axId val="62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60.93</c:v>
                </c:pt>
                <c:pt idx="1">
                  <c:v>67.69</c:v>
                </c:pt>
                <c:pt idx="2">
                  <c:v>72.14</c:v>
                </c:pt>
                <c:pt idx="3">
                  <c:v>77.64</c:v>
                </c:pt>
                <c:pt idx="4">
                  <c:v>83.79</c:v>
                </c:pt>
              </c:numCache>
            </c:numRef>
          </c:val>
        </c:ser>
        <c:dLbls>
          <c:showLegendKey val="0"/>
          <c:showVal val="0"/>
          <c:showCatName val="0"/>
          <c:showSerName val="0"/>
          <c:showPercent val="0"/>
          <c:showBubbleSize val="0"/>
        </c:dLbls>
        <c:gapWidth val="150"/>
        <c:axId val="62249600"/>
        <c:axId val="62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62249600"/>
        <c:axId val="62255872"/>
      </c:lineChart>
      <c:dateAx>
        <c:axId val="62249600"/>
        <c:scaling>
          <c:orientation val="minMax"/>
        </c:scaling>
        <c:delete val="1"/>
        <c:axPos val="b"/>
        <c:numFmt formatCode="ge" sourceLinked="1"/>
        <c:majorTickMark val="none"/>
        <c:minorTickMark val="none"/>
        <c:tickLblPos val="none"/>
        <c:crossAx val="62255872"/>
        <c:crosses val="autoZero"/>
        <c:auto val="1"/>
        <c:lblOffset val="100"/>
        <c:baseTimeUnit val="years"/>
      </c:dateAx>
      <c:valAx>
        <c:axId val="62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115.56</c:v>
                </c:pt>
                <c:pt idx="1">
                  <c:v>69.05</c:v>
                </c:pt>
                <c:pt idx="2">
                  <c:v>70.95</c:v>
                </c:pt>
                <c:pt idx="3">
                  <c:v>73.94</c:v>
                </c:pt>
                <c:pt idx="4">
                  <c:v>89.11</c:v>
                </c:pt>
              </c:numCache>
            </c:numRef>
          </c:val>
        </c:ser>
        <c:dLbls>
          <c:showLegendKey val="0"/>
          <c:showVal val="0"/>
          <c:showCatName val="0"/>
          <c:showSerName val="0"/>
          <c:showPercent val="0"/>
          <c:showBubbleSize val="0"/>
        </c:dLbls>
        <c:gapWidth val="150"/>
        <c:axId val="251191296"/>
        <c:axId val="2511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51191296"/>
        <c:axId val="251193600"/>
      </c:lineChart>
      <c:dateAx>
        <c:axId val="251191296"/>
        <c:scaling>
          <c:orientation val="minMax"/>
        </c:scaling>
        <c:delete val="1"/>
        <c:axPos val="b"/>
        <c:numFmt formatCode="ge" sourceLinked="1"/>
        <c:majorTickMark val="none"/>
        <c:minorTickMark val="none"/>
        <c:tickLblPos val="none"/>
        <c:crossAx val="251193600"/>
        <c:crosses val="autoZero"/>
        <c:auto val="1"/>
        <c:lblOffset val="100"/>
        <c:baseTimeUnit val="years"/>
      </c:dateAx>
      <c:valAx>
        <c:axId val="25119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30.86</c:v>
                </c:pt>
                <c:pt idx="1">
                  <c:v>30.89</c:v>
                </c:pt>
                <c:pt idx="2">
                  <c:v>31.85</c:v>
                </c:pt>
                <c:pt idx="3">
                  <c:v>40.82</c:v>
                </c:pt>
                <c:pt idx="4">
                  <c:v>39.270000000000003</c:v>
                </c:pt>
              </c:numCache>
            </c:numRef>
          </c:val>
        </c:ser>
        <c:dLbls>
          <c:showLegendKey val="0"/>
          <c:showVal val="0"/>
          <c:showCatName val="0"/>
          <c:showSerName val="0"/>
          <c:showPercent val="0"/>
          <c:showBubbleSize val="0"/>
        </c:dLbls>
        <c:gapWidth val="150"/>
        <c:axId val="58537856"/>
        <c:axId val="58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58537856"/>
        <c:axId val="58540032"/>
      </c:lineChart>
      <c:dateAx>
        <c:axId val="58537856"/>
        <c:scaling>
          <c:orientation val="minMax"/>
        </c:scaling>
        <c:delete val="1"/>
        <c:axPos val="b"/>
        <c:numFmt formatCode="ge" sourceLinked="1"/>
        <c:majorTickMark val="none"/>
        <c:minorTickMark val="none"/>
        <c:tickLblPos val="none"/>
        <c:crossAx val="58540032"/>
        <c:crosses val="autoZero"/>
        <c:auto val="1"/>
        <c:lblOffset val="100"/>
        <c:baseTimeUnit val="years"/>
      </c:dateAx>
      <c:valAx>
        <c:axId val="58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17.27</c:v>
                </c:pt>
                <c:pt idx="3" formatCode="#,##0.00;&quot;△&quot;#,##0.00;&quot;-&quot;">
                  <c:v>2.99</c:v>
                </c:pt>
                <c:pt idx="4">
                  <c:v>0</c:v>
                </c:pt>
              </c:numCache>
            </c:numRef>
          </c:val>
        </c:ser>
        <c:dLbls>
          <c:showLegendKey val="0"/>
          <c:showVal val="0"/>
          <c:showCatName val="0"/>
          <c:showSerName val="0"/>
          <c:showPercent val="0"/>
          <c:showBubbleSize val="0"/>
        </c:dLbls>
        <c:gapWidth val="150"/>
        <c:axId val="58967936"/>
        <c:axId val="590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58967936"/>
        <c:axId val="59047936"/>
      </c:lineChart>
      <c:dateAx>
        <c:axId val="58967936"/>
        <c:scaling>
          <c:orientation val="minMax"/>
        </c:scaling>
        <c:delete val="1"/>
        <c:axPos val="b"/>
        <c:numFmt formatCode="ge" sourceLinked="1"/>
        <c:majorTickMark val="none"/>
        <c:minorTickMark val="none"/>
        <c:tickLblPos val="none"/>
        <c:crossAx val="59047936"/>
        <c:crosses val="autoZero"/>
        <c:auto val="1"/>
        <c:lblOffset val="100"/>
        <c:baseTimeUnit val="years"/>
      </c:dateAx>
      <c:valAx>
        <c:axId val="590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153.18</c:v>
                </c:pt>
                <c:pt idx="1">
                  <c:v>159.69999999999999</c:v>
                </c:pt>
                <c:pt idx="2">
                  <c:v>202.49</c:v>
                </c:pt>
                <c:pt idx="3">
                  <c:v>243.58</c:v>
                </c:pt>
                <c:pt idx="4">
                  <c:v>384.73</c:v>
                </c:pt>
              </c:numCache>
            </c:numRef>
          </c:val>
        </c:ser>
        <c:dLbls>
          <c:showLegendKey val="0"/>
          <c:showVal val="0"/>
          <c:showCatName val="0"/>
          <c:showSerName val="0"/>
          <c:showPercent val="0"/>
          <c:showBubbleSize val="0"/>
        </c:dLbls>
        <c:gapWidth val="150"/>
        <c:axId val="59069952"/>
        <c:axId val="590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59069952"/>
        <c:axId val="59071872"/>
      </c:lineChart>
      <c:dateAx>
        <c:axId val="59069952"/>
        <c:scaling>
          <c:orientation val="minMax"/>
        </c:scaling>
        <c:delete val="1"/>
        <c:axPos val="b"/>
        <c:numFmt formatCode="ge" sourceLinked="1"/>
        <c:majorTickMark val="none"/>
        <c:minorTickMark val="none"/>
        <c:tickLblPos val="none"/>
        <c:crossAx val="59071872"/>
        <c:crosses val="autoZero"/>
        <c:auto val="1"/>
        <c:lblOffset val="100"/>
        <c:baseTimeUnit val="years"/>
      </c:dateAx>
      <c:valAx>
        <c:axId val="5907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557.78</c:v>
                </c:pt>
                <c:pt idx="1">
                  <c:v>271.25</c:v>
                </c:pt>
                <c:pt idx="2">
                  <c:v>1052.8</c:v>
                </c:pt>
                <c:pt idx="3">
                  <c:v>525.59</c:v>
                </c:pt>
                <c:pt idx="4">
                  <c:v>143.61000000000001</c:v>
                </c:pt>
              </c:numCache>
            </c:numRef>
          </c:val>
        </c:ser>
        <c:dLbls>
          <c:showLegendKey val="0"/>
          <c:showVal val="0"/>
          <c:showCatName val="0"/>
          <c:showSerName val="0"/>
          <c:showPercent val="0"/>
          <c:showBubbleSize val="0"/>
        </c:dLbls>
        <c:gapWidth val="150"/>
        <c:axId val="59094144"/>
        <c:axId val="590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59094144"/>
        <c:axId val="59096064"/>
      </c:lineChart>
      <c:dateAx>
        <c:axId val="59094144"/>
        <c:scaling>
          <c:orientation val="minMax"/>
        </c:scaling>
        <c:delete val="1"/>
        <c:axPos val="b"/>
        <c:numFmt formatCode="ge" sourceLinked="1"/>
        <c:majorTickMark val="none"/>
        <c:minorTickMark val="none"/>
        <c:tickLblPos val="none"/>
        <c:crossAx val="59096064"/>
        <c:crosses val="autoZero"/>
        <c:auto val="1"/>
        <c:lblOffset val="100"/>
        <c:baseTimeUnit val="years"/>
      </c:dateAx>
      <c:valAx>
        <c:axId val="5909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0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212.07</c:v>
                </c:pt>
                <c:pt idx="1">
                  <c:v>145.87</c:v>
                </c:pt>
                <c:pt idx="2">
                  <c:v>141.99</c:v>
                </c:pt>
                <c:pt idx="3">
                  <c:v>160.13</c:v>
                </c:pt>
                <c:pt idx="4">
                  <c:v>149.31</c:v>
                </c:pt>
              </c:numCache>
            </c:numRef>
          </c:val>
        </c:ser>
        <c:dLbls>
          <c:showLegendKey val="0"/>
          <c:showVal val="0"/>
          <c:showCatName val="0"/>
          <c:showSerName val="0"/>
          <c:showPercent val="0"/>
          <c:showBubbleSize val="0"/>
        </c:dLbls>
        <c:gapWidth val="150"/>
        <c:axId val="62013824"/>
        <c:axId val="62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62013824"/>
        <c:axId val="62015744"/>
      </c:lineChart>
      <c:dateAx>
        <c:axId val="62013824"/>
        <c:scaling>
          <c:orientation val="minMax"/>
        </c:scaling>
        <c:delete val="1"/>
        <c:axPos val="b"/>
        <c:numFmt formatCode="ge" sourceLinked="1"/>
        <c:majorTickMark val="none"/>
        <c:minorTickMark val="none"/>
        <c:tickLblPos val="none"/>
        <c:crossAx val="62015744"/>
        <c:crosses val="autoZero"/>
        <c:auto val="1"/>
        <c:lblOffset val="100"/>
        <c:baseTimeUnit val="years"/>
      </c:dateAx>
      <c:valAx>
        <c:axId val="620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39.75</c:v>
                </c:pt>
                <c:pt idx="1">
                  <c:v>47.16</c:v>
                </c:pt>
                <c:pt idx="2">
                  <c:v>58.3</c:v>
                </c:pt>
                <c:pt idx="3">
                  <c:v>55.35</c:v>
                </c:pt>
                <c:pt idx="4">
                  <c:v>68.47</c:v>
                </c:pt>
              </c:numCache>
            </c:numRef>
          </c:val>
        </c:ser>
        <c:dLbls>
          <c:showLegendKey val="0"/>
          <c:showVal val="0"/>
          <c:showCatName val="0"/>
          <c:showSerName val="0"/>
          <c:showPercent val="0"/>
          <c:showBubbleSize val="0"/>
        </c:dLbls>
        <c:gapWidth val="150"/>
        <c:axId val="62046208"/>
        <c:axId val="620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62046208"/>
        <c:axId val="62048128"/>
      </c:lineChart>
      <c:dateAx>
        <c:axId val="62046208"/>
        <c:scaling>
          <c:orientation val="minMax"/>
        </c:scaling>
        <c:delete val="1"/>
        <c:axPos val="b"/>
        <c:numFmt formatCode="ge" sourceLinked="1"/>
        <c:majorTickMark val="none"/>
        <c:minorTickMark val="none"/>
        <c:tickLblPos val="none"/>
        <c:crossAx val="62048128"/>
        <c:crosses val="autoZero"/>
        <c:auto val="1"/>
        <c:lblOffset val="100"/>
        <c:baseTimeUnit val="years"/>
      </c:dateAx>
      <c:valAx>
        <c:axId val="620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282.45999999999998</c:v>
                </c:pt>
                <c:pt idx="1">
                  <c:v>230.74</c:v>
                </c:pt>
                <c:pt idx="2">
                  <c:v>184.05</c:v>
                </c:pt>
                <c:pt idx="3">
                  <c:v>193.48</c:v>
                </c:pt>
                <c:pt idx="4">
                  <c:v>157.01</c:v>
                </c:pt>
              </c:numCache>
            </c:numRef>
          </c:val>
        </c:ser>
        <c:dLbls>
          <c:showLegendKey val="0"/>
          <c:showVal val="0"/>
          <c:showCatName val="0"/>
          <c:showSerName val="0"/>
          <c:showPercent val="0"/>
          <c:showBubbleSize val="0"/>
        </c:dLbls>
        <c:gapWidth val="150"/>
        <c:axId val="62057856"/>
        <c:axId val="62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62057856"/>
        <c:axId val="62199296"/>
      </c:lineChart>
      <c:dateAx>
        <c:axId val="62057856"/>
        <c:scaling>
          <c:orientation val="minMax"/>
        </c:scaling>
        <c:delete val="1"/>
        <c:axPos val="b"/>
        <c:numFmt formatCode="ge" sourceLinked="1"/>
        <c:majorTickMark val="none"/>
        <c:minorTickMark val="none"/>
        <c:tickLblPos val="none"/>
        <c:crossAx val="62199296"/>
        <c:crosses val="autoZero"/>
        <c:auto val="1"/>
        <c:lblOffset val="100"/>
        <c:baseTimeUnit val="years"/>
      </c:dateAx>
      <c:valAx>
        <c:axId val="62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1"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女川町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6859</v>
      </c>
      <c r="AJ8" s="75"/>
      <c r="AK8" s="75"/>
      <c r="AL8" s="75"/>
      <c r="AM8" s="75"/>
      <c r="AN8" s="75"/>
      <c r="AO8" s="75"/>
      <c r="AP8" s="76"/>
      <c r="AQ8" s="57">
        <f>データ!R6</f>
        <v>65.349999999999994</v>
      </c>
      <c r="AR8" s="57"/>
      <c r="AS8" s="57"/>
      <c r="AT8" s="57"/>
      <c r="AU8" s="57"/>
      <c r="AV8" s="57"/>
      <c r="AW8" s="57"/>
      <c r="AX8" s="57"/>
      <c r="AY8" s="57">
        <f>データ!S6</f>
        <v>104.96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77.819999999999993</v>
      </c>
      <c r="K10" s="57"/>
      <c r="L10" s="57"/>
      <c r="M10" s="57"/>
      <c r="N10" s="57"/>
      <c r="O10" s="57"/>
      <c r="P10" s="57"/>
      <c r="Q10" s="57"/>
      <c r="R10" s="57">
        <f>データ!O6</f>
        <v>81.040000000000006</v>
      </c>
      <c r="S10" s="57"/>
      <c r="T10" s="57"/>
      <c r="U10" s="57"/>
      <c r="V10" s="57"/>
      <c r="W10" s="57"/>
      <c r="X10" s="57"/>
      <c r="Y10" s="57"/>
      <c r="Z10" s="65">
        <f>データ!P6</f>
        <v>2420</v>
      </c>
      <c r="AA10" s="65"/>
      <c r="AB10" s="65"/>
      <c r="AC10" s="65"/>
      <c r="AD10" s="65"/>
      <c r="AE10" s="65"/>
      <c r="AF10" s="65"/>
      <c r="AG10" s="65"/>
      <c r="AH10" s="2"/>
      <c r="AI10" s="65">
        <f>データ!T6</f>
        <v>5525</v>
      </c>
      <c r="AJ10" s="65"/>
      <c r="AK10" s="65"/>
      <c r="AL10" s="65"/>
      <c r="AM10" s="65"/>
      <c r="AN10" s="65"/>
      <c r="AO10" s="65"/>
      <c r="AP10" s="65"/>
      <c r="AQ10" s="57">
        <f>データ!U6</f>
        <v>2.9</v>
      </c>
      <c r="AR10" s="57"/>
      <c r="AS10" s="57"/>
      <c r="AT10" s="57"/>
      <c r="AU10" s="57"/>
      <c r="AV10" s="57"/>
      <c r="AW10" s="57"/>
      <c r="AX10" s="57"/>
      <c r="AY10" s="57">
        <f>データ!V6</f>
        <v>1905.17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45811</v>
      </c>
      <c r="D6" s="31">
        <f t="shared" si="3"/>
        <v>46</v>
      </c>
      <c r="E6" s="31">
        <f t="shared" si="3"/>
        <v>1</v>
      </c>
      <c r="F6" s="31">
        <f t="shared" si="3"/>
        <v>0</v>
      </c>
      <c r="G6" s="31">
        <f t="shared" si="3"/>
        <v>1</v>
      </c>
      <c r="H6" s="31" t="str">
        <f t="shared" si="3"/>
        <v>宮城県　女川町</v>
      </c>
      <c r="I6" s="31" t="str">
        <f t="shared" si="3"/>
        <v>法適用</v>
      </c>
      <c r="J6" s="31" t="str">
        <f t="shared" si="3"/>
        <v>水道事業</v>
      </c>
      <c r="K6" s="31" t="str">
        <f t="shared" si="3"/>
        <v>末端給水事業</v>
      </c>
      <c r="L6" s="31" t="str">
        <f t="shared" si="3"/>
        <v>A8</v>
      </c>
      <c r="M6" s="32" t="str">
        <f t="shared" si="3"/>
        <v>-</v>
      </c>
      <c r="N6" s="32">
        <f t="shared" si="3"/>
        <v>77.819999999999993</v>
      </c>
      <c r="O6" s="32">
        <f t="shared" si="3"/>
        <v>81.040000000000006</v>
      </c>
      <c r="P6" s="32">
        <f t="shared" si="3"/>
        <v>2420</v>
      </c>
      <c r="Q6" s="32">
        <f t="shared" si="3"/>
        <v>6859</v>
      </c>
      <c r="R6" s="32">
        <f t="shared" si="3"/>
        <v>65.349999999999994</v>
      </c>
      <c r="S6" s="32">
        <f t="shared" si="3"/>
        <v>104.96</v>
      </c>
      <c r="T6" s="32">
        <f t="shared" si="3"/>
        <v>5525</v>
      </c>
      <c r="U6" s="32">
        <f t="shared" si="3"/>
        <v>2.9</v>
      </c>
      <c r="V6" s="32">
        <f t="shared" si="3"/>
        <v>1905.17</v>
      </c>
      <c r="W6" s="33">
        <f>IF(W7="",NA(),W7)</f>
        <v>115.56</v>
      </c>
      <c r="X6" s="33">
        <f t="shared" ref="X6:AF6" si="4">IF(X7="",NA(),X7)</f>
        <v>69.05</v>
      </c>
      <c r="Y6" s="33">
        <f t="shared" si="4"/>
        <v>70.95</v>
      </c>
      <c r="Z6" s="33">
        <f t="shared" si="4"/>
        <v>73.94</v>
      </c>
      <c r="AA6" s="33">
        <f t="shared" si="4"/>
        <v>89.11</v>
      </c>
      <c r="AB6" s="33">
        <f t="shared" si="4"/>
        <v>104.82</v>
      </c>
      <c r="AC6" s="33">
        <f t="shared" si="4"/>
        <v>104.95</v>
      </c>
      <c r="AD6" s="33">
        <f t="shared" si="4"/>
        <v>105.53</v>
      </c>
      <c r="AE6" s="33">
        <f t="shared" si="4"/>
        <v>107.2</v>
      </c>
      <c r="AF6" s="33">
        <f t="shared" si="4"/>
        <v>106.62</v>
      </c>
      <c r="AG6" s="32" t="str">
        <f>IF(AG7="","",IF(AG7="-","【-】","【"&amp;SUBSTITUTE(TEXT(AG7,"#,##0.00"),"-","△")&amp;"】"))</f>
        <v>【113.56】</v>
      </c>
      <c r="AH6" s="33">
        <f>IF(AH7="",NA(),AH7)</f>
        <v>153.18</v>
      </c>
      <c r="AI6" s="33">
        <f t="shared" ref="AI6:AQ6" si="5">IF(AI7="",NA(),AI7)</f>
        <v>159.69999999999999</v>
      </c>
      <c r="AJ6" s="33">
        <f t="shared" si="5"/>
        <v>202.49</v>
      </c>
      <c r="AK6" s="33">
        <f t="shared" si="5"/>
        <v>243.58</v>
      </c>
      <c r="AL6" s="33">
        <f t="shared" si="5"/>
        <v>384.73</v>
      </c>
      <c r="AM6" s="33">
        <f t="shared" si="5"/>
        <v>26.83</v>
      </c>
      <c r="AN6" s="33">
        <f t="shared" si="5"/>
        <v>26.81</v>
      </c>
      <c r="AO6" s="33">
        <f t="shared" si="5"/>
        <v>28.31</v>
      </c>
      <c r="AP6" s="33">
        <f t="shared" si="5"/>
        <v>13.46</v>
      </c>
      <c r="AQ6" s="33">
        <f t="shared" si="5"/>
        <v>12.59</v>
      </c>
      <c r="AR6" s="32" t="str">
        <f>IF(AR7="","",IF(AR7="-","【-】","【"&amp;SUBSTITUTE(TEXT(AR7,"#,##0.00"),"-","△")&amp;"】"))</f>
        <v>【0.87】</v>
      </c>
      <c r="AS6" s="33">
        <f>IF(AS7="",NA(),AS7)</f>
        <v>557.78</v>
      </c>
      <c r="AT6" s="33">
        <f t="shared" ref="AT6:BB6" si="6">IF(AT7="",NA(),AT7)</f>
        <v>271.25</v>
      </c>
      <c r="AU6" s="33">
        <f t="shared" si="6"/>
        <v>1052.8</v>
      </c>
      <c r="AV6" s="33">
        <f t="shared" si="6"/>
        <v>525.59</v>
      </c>
      <c r="AW6" s="33">
        <f t="shared" si="6"/>
        <v>143.61000000000001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212.07</v>
      </c>
      <c r="BE6" s="33">
        <f t="shared" ref="BE6:BM6" si="7">IF(BE7="",NA(),BE7)</f>
        <v>145.87</v>
      </c>
      <c r="BF6" s="33">
        <f t="shared" si="7"/>
        <v>141.99</v>
      </c>
      <c r="BG6" s="33">
        <f t="shared" si="7"/>
        <v>160.13</v>
      </c>
      <c r="BH6" s="33">
        <f t="shared" si="7"/>
        <v>149.31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39.75</v>
      </c>
      <c r="BP6" s="33">
        <f t="shared" ref="BP6:BX6" si="8">IF(BP7="",NA(),BP7)</f>
        <v>47.16</v>
      </c>
      <c r="BQ6" s="33">
        <f t="shared" si="8"/>
        <v>58.3</v>
      </c>
      <c r="BR6" s="33">
        <f t="shared" si="8"/>
        <v>55.35</v>
      </c>
      <c r="BS6" s="33">
        <f t="shared" si="8"/>
        <v>68.47</v>
      </c>
      <c r="BT6" s="33">
        <f t="shared" si="8"/>
        <v>90.17</v>
      </c>
      <c r="BU6" s="33">
        <f t="shared" si="8"/>
        <v>90.69</v>
      </c>
      <c r="BV6" s="33">
        <f t="shared" si="8"/>
        <v>90.64</v>
      </c>
      <c r="BW6" s="33">
        <f t="shared" si="8"/>
        <v>93.66</v>
      </c>
      <c r="BX6" s="33">
        <f t="shared" si="8"/>
        <v>92.76</v>
      </c>
      <c r="BY6" s="32" t="str">
        <f>IF(BY7="","",IF(BY7="-","【-】","【"&amp;SUBSTITUTE(TEXT(BY7,"#,##0.00"),"-","△")&amp;"】"))</f>
        <v>【104.99】</v>
      </c>
      <c r="BZ6" s="33">
        <f>IF(BZ7="",NA(),BZ7)</f>
        <v>282.45999999999998</v>
      </c>
      <c r="CA6" s="33">
        <f t="shared" ref="CA6:CI6" si="9">IF(CA7="",NA(),CA7)</f>
        <v>230.74</v>
      </c>
      <c r="CB6" s="33">
        <f t="shared" si="9"/>
        <v>184.05</v>
      </c>
      <c r="CC6" s="33">
        <f t="shared" si="9"/>
        <v>193.48</v>
      </c>
      <c r="CD6" s="33">
        <f t="shared" si="9"/>
        <v>157.01</v>
      </c>
      <c r="CE6" s="33">
        <f t="shared" si="9"/>
        <v>210.28</v>
      </c>
      <c r="CF6" s="33">
        <f t="shared" si="9"/>
        <v>211.08</v>
      </c>
      <c r="CG6" s="33">
        <f t="shared" si="9"/>
        <v>213.52</v>
      </c>
      <c r="CH6" s="33">
        <f t="shared" si="9"/>
        <v>208.21</v>
      </c>
      <c r="CI6" s="33">
        <f t="shared" si="9"/>
        <v>208.67</v>
      </c>
      <c r="CJ6" s="32" t="str">
        <f>IF(CJ7="","",IF(CJ7="-","【-】","【"&amp;SUBSTITUTE(TEXT(CJ7,"#,##0.00"),"-","△")&amp;"】"))</f>
        <v>【163.72】</v>
      </c>
      <c r="CK6" s="33">
        <f>IF(CK7="",NA(),CK7)</f>
        <v>18.670000000000002</v>
      </c>
      <c r="CL6" s="33">
        <f t="shared" ref="CL6:CT6" si="10">IF(CL7="",NA(),CL7)</f>
        <v>26.24</v>
      </c>
      <c r="CM6" s="33">
        <f t="shared" si="10"/>
        <v>25.65</v>
      </c>
      <c r="CN6" s="33">
        <f t="shared" si="10"/>
        <v>24.75</v>
      </c>
      <c r="CO6" s="33">
        <f t="shared" si="10"/>
        <v>24.13</v>
      </c>
      <c r="CP6" s="33">
        <f t="shared" si="10"/>
        <v>50.49</v>
      </c>
      <c r="CQ6" s="33">
        <f t="shared" si="10"/>
        <v>49.69</v>
      </c>
      <c r="CR6" s="33">
        <f t="shared" si="10"/>
        <v>49.77</v>
      </c>
      <c r="CS6" s="33">
        <f t="shared" si="10"/>
        <v>49.22</v>
      </c>
      <c r="CT6" s="33">
        <f t="shared" si="10"/>
        <v>49.08</v>
      </c>
      <c r="CU6" s="32" t="str">
        <f>IF(CU7="","",IF(CU7="-","【-】","【"&amp;SUBSTITUTE(TEXT(CU7,"#,##0.00"),"-","△")&amp;"】"))</f>
        <v>【59.76】</v>
      </c>
      <c r="CV6" s="33">
        <f>IF(CV7="",NA(),CV7)</f>
        <v>60.93</v>
      </c>
      <c r="CW6" s="33">
        <f t="shared" ref="CW6:DE6" si="11">IF(CW7="",NA(),CW7)</f>
        <v>67.69</v>
      </c>
      <c r="CX6" s="33">
        <f t="shared" si="11"/>
        <v>72.14</v>
      </c>
      <c r="CY6" s="33">
        <f t="shared" si="11"/>
        <v>77.64</v>
      </c>
      <c r="CZ6" s="33">
        <f t="shared" si="11"/>
        <v>83.79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30.86</v>
      </c>
      <c r="DH6" s="33">
        <f t="shared" ref="DH6:DP6" si="12">IF(DH7="",NA(),DH7)</f>
        <v>30.89</v>
      </c>
      <c r="DI6" s="33">
        <f t="shared" si="12"/>
        <v>31.85</v>
      </c>
      <c r="DJ6" s="33">
        <f t="shared" si="12"/>
        <v>40.82</v>
      </c>
      <c r="DK6" s="33">
        <f t="shared" si="12"/>
        <v>39.270000000000003</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3">
        <f t="shared" si="13"/>
        <v>17.27</v>
      </c>
      <c r="DU6" s="33">
        <f t="shared" si="13"/>
        <v>2.99</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45811</v>
      </c>
      <c r="D7" s="35">
        <v>46</v>
      </c>
      <c r="E7" s="35">
        <v>1</v>
      </c>
      <c r="F7" s="35">
        <v>0</v>
      </c>
      <c r="G7" s="35">
        <v>1</v>
      </c>
      <c r="H7" s="35" t="s">
        <v>93</v>
      </c>
      <c r="I7" s="35" t="s">
        <v>94</v>
      </c>
      <c r="J7" s="35" t="s">
        <v>95</v>
      </c>
      <c r="K7" s="35" t="s">
        <v>96</v>
      </c>
      <c r="L7" s="35" t="s">
        <v>97</v>
      </c>
      <c r="M7" s="36" t="s">
        <v>98</v>
      </c>
      <c r="N7" s="36">
        <v>77.819999999999993</v>
      </c>
      <c r="O7" s="36">
        <v>81.040000000000006</v>
      </c>
      <c r="P7" s="36">
        <v>2420</v>
      </c>
      <c r="Q7" s="36">
        <v>6859</v>
      </c>
      <c r="R7" s="36">
        <v>65.349999999999994</v>
      </c>
      <c r="S7" s="36">
        <v>104.96</v>
      </c>
      <c r="T7" s="36">
        <v>5525</v>
      </c>
      <c r="U7" s="36">
        <v>2.9</v>
      </c>
      <c r="V7" s="36">
        <v>1905.17</v>
      </c>
      <c r="W7" s="36">
        <v>115.56</v>
      </c>
      <c r="X7" s="36">
        <v>69.05</v>
      </c>
      <c r="Y7" s="36">
        <v>70.95</v>
      </c>
      <c r="Z7" s="36">
        <v>73.94</v>
      </c>
      <c r="AA7" s="36">
        <v>89.11</v>
      </c>
      <c r="AB7" s="36">
        <v>104.82</v>
      </c>
      <c r="AC7" s="36">
        <v>104.95</v>
      </c>
      <c r="AD7" s="36">
        <v>105.53</v>
      </c>
      <c r="AE7" s="36">
        <v>107.2</v>
      </c>
      <c r="AF7" s="36">
        <v>106.62</v>
      </c>
      <c r="AG7" s="36">
        <v>113.56</v>
      </c>
      <c r="AH7" s="36">
        <v>153.18</v>
      </c>
      <c r="AI7" s="36">
        <v>159.69999999999999</v>
      </c>
      <c r="AJ7" s="36">
        <v>202.49</v>
      </c>
      <c r="AK7" s="36">
        <v>243.58</v>
      </c>
      <c r="AL7" s="36">
        <v>384.73</v>
      </c>
      <c r="AM7" s="36">
        <v>26.83</v>
      </c>
      <c r="AN7" s="36">
        <v>26.81</v>
      </c>
      <c r="AO7" s="36">
        <v>28.31</v>
      </c>
      <c r="AP7" s="36">
        <v>13.46</v>
      </c>
      <c r="AQ7" s="36">
        <v>12.59</v>
      </c>
      <c r="AR7" s="36">
        <v>0.87</v>
      </c>
      <c r="AS7" s="36">
        <v>557.78</v>
      </c>
      <c r="AT7" s="36">
        <v>271.25</v>
      </c>
      <c r="AU7" s="36">
        <v>1052.8</v>
      </c>
      <c r="AV7" s="36">
        <v>525.59</v>
      </c>
      <c r="AW7" s="36">
        <v>143.61000000000001</v>
      </c>
      <c r="AX7" s="36">
        <v>1197.1099999999999</v>
      </c>
      <c r="AY7" s="36">
        <v>1002.64</v>
      </c>
      <c r="AZ7" s="36">
        <v>1164.51</v>
      </c>
      <c r="BA7" s="36">
        <v>434.72</v>
      </c>
      <c r="BB7" s="36">
        <v>416.14</v>
      </c>
      <c r="BC7" s="36">
        <v>262.74</v>
      </c>
      <c r="BD7" s="36">
        <v>212.07</v>
      </c>
      <c r="BE7" s="36">
        <v>145.87</v>
      </c>
      <c r="BF7" s="36">
        <v>141.99</v>
      </c>
      <c r="BG7" s="36">
        <v>160.13</v>
      </c>
      <c r="BH7" s="36">
        <v>149.31</v>
      </c>
      <c r="BI7" s="36">
        <v>532.29999999999995</v>
      </c>
      <c r="BJ7" s="36">
        <v>520.29999999999995</v>
      </c>
      <c r="BK7" s="36">
        <v>498.27</v>
      </c>
      <c r="BL7" s="36">
        <v>495.76</v>
      </c>
      <c r="BM7" s="36">
        <v>487.22</v>
      </c>
      <c r="BN7" s="36">
        <v>276.38</v>
      </c>
      <c r="BO7" s="36">
        <v>39.75</v>
      </c>
      <c r="BP7" s="36">
        <v>47.16</v>
      </c>
      <c r="BQ7" s="36">
        <v>58.3</v>
      </c>
      <c r="BR7" s="36">
        <v>55.35</v>
      </c>
      <c r="BS7" s="36">
        <v>68.47</v>
      </c>
      <c r="BT7" s="36">
        <v>90.17</v>
      </c>
      <c r="BU7" s="36">
        <v>90.69</v>
      </c>
      <c r="BV7" s="36">
        <v>90.64</v>
      </c>
      <c r="BW7" s="36">
        <v>93.66</v>
      </c>
      <c r="BX7" s="36">
        <v>92.76</v>
      </c>
      <c r="BY7" s="36">
        <v>104.99</v>
      </c>
      <c r="BZ7" s="36">
        <v>282.45999999999998</v>
      </c>
      <c r="CA7" s="36">
        <v>230.74</v>
      </c>
      <c r="CB7" s="36">
        <v>184.05</v>
      </c>
      <c r="CC7" s="36">
        <v>193.48</v>
      </c>
      <c r="CD7" s="36">
        <v>157.01</v>
      </c>
      <c r="CE7" s="36">
        <v>210.28</v>
      </c>
      <c r="CF7" s="36">
        <v>211.08</v>
      </c>
      <c r="CG7" s="36">
        <v>213.52</v>
      </c>
      <c r="CH7" s="36">
        <v>208.21</v>
      </c>
      <c r="CI7" s="36">
        <v>208.67</v>
      </c>
      <c r="CJ7" s="36">
        <v>163.72</v>
      </c>
      <c r="CK7" s="36">
        <v>18.670000000000002</v>
      </c>
      <c r="CL7" s="36">
        <v>26.24</v>
      </c>
      <c r="CM7" s="36">
        <v>25.65</v>
      </c>
      <c r="CN7" s="36">
        <v>24.75</v>
      </c>
      <c r="CO7" s="36">
        <v>24.13</v>
      </c>
      <c r="CP7" s="36">
        <v>50.49</v>
      </c>
      <c r="CQ7" s="36">
        <v>49.69</v>
      </c>
      <c r="CR7" s="36">
        <v>49.77</v>
      </c>
      <c r="CS7" s="36">
        <v>49.22</v>
      </c>
      <c r="CT7" s="36">
        <v>49.08</v>
      </c>
      <c r="CU7" s="36">
        <v>59.76</v>
      </c>
      <c r="CV7" s="36">
        <v>60.93</v>
      </c>
      <c r="CW7" s="36">
        <v>67.69</v>
      </c>
      <c r="CX7" s="36">
        <v>72.14</v>
      </c>
      <c r="CY7" s="36">
        <v>77.64</v>
      </c>
      <c r="CZ7" s="36">
        <v>83.79</v>
      </c>
      <c r="DA7" s="36">
        <v>78.7</v>
      </c>
      <c r="DB7" s="36">
        <v>80.010000000000005</v>
      </c>
      <c r="DC7" s="36">
        <v>79.98</v>
      </c>
      <c r="DD7" s="36">
        <v>79.48</v>
      </c>
      <c r="DE7" s="36">
        <v>79.3</v>
      </c>
      <c r="DF7" s="36">
        <v>89.95</v>
      </c>
      <c r="DG7" s="36">
        <v>30.86</v>
      </c>
      <c r="DH7" s="36">
        <v>30.89</v>
      </c>
      <c r="DI7" s="36">
        <v>31.85</v>
      </c>
      <c r="DJ7" s="36">
        <v>40.82</v>
      </c>
      <c r="DK7" s="36">
        <v>39.270000000000003</v>
      </c>
      <c r="DL7" s="36">
        <v>34.24</v>
      </c>
      <c r="DM7" s="36">
        <v>35.18</v>
      </c>
      <c r="DN7" s="36">
        <v>36.43</v>
      </c>
      <c r="DO7" s="36">
        <v>46.12</v>
      </c>
      <c r="DP7" s="36">
        <v>47.44</v>
      </c>
      <c r="DQ7" s="36">
        <v>47.18</v>
      </c>
      <c r="DR7" s="36">
        <v>0</v>
      </c>
      <c r="DS7" s="36">
        <v>0</v>
      </c>
      <c r="DT7" s="36">
        <v>17.27</v>
      </c>
      <c r="DU7" s="36">
        <v>2.99</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kensetu</cp:lastModifiedBy>
  <dcterms:created xsi:type="dcterms:W3CDTF">2017-02-01T08:34:45Z</dcterms:created>
  <dcterms:modified xsi:type="dcterms:W3CDTF">2017-02-17T01:06:12Z</dcterms:modified>
</cp:coreProperties>
</file>