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<sst xmlns="http://schemas.openxmlformats.org/spreadsheetml/2006/main" count="217" uniqueCount="107">
  <si>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</si>
  <si>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</si>
  <si>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</si>
  <si>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</si>
  <si>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</si>
  <si>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</si>
  <si>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</si>
  <si>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</si>
  <si>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</si>
  <si>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</si>
  <si>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</si>
  <si>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</si>
  <si>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</si>
  <si>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</si>
  <si>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</si>
  <si>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</si>
  <si>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</si>
  <si>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</si>
  <si>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</si>
  <si>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</si>
  <si>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</si>
  <si>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</si>
  <si>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</si>
  <si>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</si>
  <si>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</si>
  <si>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</si>
  <si>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</si>
  <si>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</si>
  <si>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</si>
  <si>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</si>
  <si>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</si>
  <si>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</si>
  <si>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</si>
  <si>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</si>
  <si>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</si>
  <si>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</si>
  <si>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</si>
  <si>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</si>
  <si>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</si>
  <si>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</si>
  <si>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</si>
  <si>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</si>
  <si>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</si>
  <si>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</si>
  <si>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</si>
  <si>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</si>
  <si>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</si>
  <si>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</si>
  <si>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</si>
  <si>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</si>
  <si>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</si>
  <si>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</si>
  <si>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</si>
  <si>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</si>
  <si>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</si>
  <si>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</si>
  <si>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</si>
  <si>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</si>
  <si>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</si>
  <si>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</si>
  <si>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</si>
  <si>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</si>
  <si>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</si>
  <si>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</si>
  <si>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</si>
  <si>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</si>
  <si>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</si>
  <si>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</si>
  <si>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</si>
  <si>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</si>
  <si>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</si>
  <si>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</si>
  <si>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</si>
  <si>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</si>
  <si>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</si>
  <si>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</si>
  <si>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</si>
  <si>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</si>
  <si>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</si>
  <si>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</si>
  <si>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</si>
  <si>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</si>
  <si>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</si>
  <si>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</si>
  <si>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</si>
  <si>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</si>
  <si>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</si>
  <si>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</si>
  <si>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</si>
  <si>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</si>
  <si>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</si>
  <si>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</si>
  <si>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</si>
  <si>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色麻町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</si>
  <si>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</si>
  <si>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</si>
  <si>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</si>
  <si>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</si>
  <si>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</si>
  <si>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</si>
  <si>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</si>
  <si>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</si>
  <si>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</si>
  <si>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</si>
  <si>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の状況については全国平均・類似団体共に平均を大きく上回っている。本町には「王城寺原演習場」という防衛省の施設があり、交付金を財源とし、平成２８年度より老朽管の更新計画に基づき計画的に更新を行うこととしている。
③管路更新率が平成２７年度０％の理由として、平成２８年度からの更新計画のため平成２７年度は実施しなかった。平成２８年度から毎年３００ｍペースで更新を行うこととしている。</t>
    <rPh sb="1" eb="3">
      <t>カンロ</t>
    </rPh>
    <rPh sb="3" eb="5">
      <t>ケイネン</t>
    </rPh>
    <rPh sb="5" eb="6">
      <t>カ</t>
    </rPh>
    <rPh sb="6" eb="7">
      <t>リツ</t>
    </rPh>
    <rPh sb="8" eb="10">
      <t>ジョウキョウ</t>
    </rPh>
    <rPh sb="15" eb="17">
      <t>ゼンコク</t>
    </rPh>
    <rPh sb="17" eb="19">
      <t>ヘイキン</t>
    </rPh>
    <rPh sb="20" eb="22">
      <t>ルイジ</t>
    </rPh>
    <rPh sb="22" eb="24">
      <t>ダンタイ</t>
    </rPh>
    <rPh sb="24" eb="25">
      <t>トモ</t>
    </rPh>
    <rPh sb="26" eb="28">
      <t>ヘイキン</t>
    </rPh>
    <rPh sb="29" eb="30">
      <t>オオ</t>
    </rPh>
    <rPh sb="32" eb="34">
      <t>ウワマワ</t>
    </rPh>
    <rPh sb="39" eb="41">
      <t>ホンチョウ</t>
    </rPh>
    <rPh sb="44" eb="46">
      <t>オウジョウ</t>
    </rPh>
    <rPh sb="46" eb="47">
      <t>テラ</t>
    </rPh>
    <rPh sb="47" eb="48">
      <t>ハラ</t>
    </rPh>
    <rPh sb="48" eb="51">
      <t>エンシュウジョウ</t>
    </rPh>
    <rPh sb="55" eb="58">
      <t>ボウエイショウ</t>
    </rPh>
    <rPh sb="59" eb="61">
      <t>シセツ</t>
    </rPh>
    <rPh sb="65" eb="68">
      <t>コウフキン</t>
    </rPh>
    <rPh sb="69" eb="71">
      <t>ザイゲン</t>
    </rPh>
    <rPh sb="74" eb="76">
      <t>ヘイセイ</t>
    </rPh>
    <rPh sb="78" eb="80">
      <t>ネンド</t>
    </rPh>
    <rPh sb="114" eb="116">
      <t>カンロ</t>
    </rPh>
    <rPh sb="116" eb="118">
      <t>コウシン</t>
    </rPh>
    <rPh sb="118" eb="119">
      <t>リツ</t>
    </rPh>
    <rPh sb="120" eb="122">
      <t>ヘイセイ</t>
    </rPh>
    <rPh sb="124" eb="126">
      <t>ネンド</t>
    </rPh>
    <rPh sb="129" eb="131">
      <t>リユウ</t>
    </rPh>
    <rPh sb="135" eb="137">
      <t>ヘイセイ</t>
    </rPh>
    <rPh sb="139" eb="141">
      <t>ネンド</t>
    </rPh>
    <rPh sb="144" eb="146">
      <t>コウシン</t>
    </rPh>
    <rPh sb="146" eb="148">
      <t>ケイカク</t>
    </rPh>
    <rPh sb="151" eb="153">
      <t>ヘイセイ</t>
    </rPh>
    <rPh sb="158" eb="160">
      <t>ジッシ</t>
    </rPh>
    <rPh sb="166" eb="168">
      <t>ヘイセイ</t>
    </rPh>
    <phoneticPr fontId="4"/>
  </si>
  <si>
    <t xml:space="preserve">①経営収支比率について平成２６年度は、当該年度より施行された新地方公営企業会計制度により「貸倒引当金」の計上が義務化され費用増となった。平成２７年度においては、「貸倒引当金」の増額等はなく、当該事由による費用増がなかったため改善された。
⑤料金回収率について平成２６年度は、当該年度より施行された新地方公営企業会計制度により「貸倒引当金」の計上が義務化され費用増となった。平成２７年度においては、「貸倒引当金」の増額等はなく、当該事由による費用増がなかったため改善された。
⑥給水原価が類似団体及び前年から低くなっている理由として、平成２６年度より施行された新地方公営企業会計制度により「貸倒引当金」の計上が義務化され当該年度は費用増となったが、平成２７年度においては、「貸倒引当金」の増額等はなく、当該事由による費用増がなくなったため、平成２５年度以前の水準に戻っている。
⑦・⑧施設利用率が高く有収率が低いのは、漏水しているため施設に負担がかかっていることが原因である。平成２８年度より老朽管の更新計画に基づき計画的に更新を行うこととし、施設への負担軽減と施設利用率低下、有収率の向上を目指す。
</t>
    <rPh sb="5" eb="7">
      <t>ヒリツ</t>
    </rPh>
    <rPh sb="11" eb="13">
      <t>ヘイセイ</t>
    </rPh>
    <rPh sb="19" eb="21">
      <t>トウガイ</t>
    </rPh>
    <rPh sb="21" eb="23">
      <t>ネンド</t>
    </rPh>
    <rPh sb="30" eb="33">
      <t>シンチホウ</t>
    </rPh>
    <rPh sb="33" eb="35">
      <t>コウエイ</t>
    </rPh>
    <rPh sb="35" eb="37">
      <t>キギョウ</t>
    </rPh>
    <rPh sb="37" eb="39">
      <t>カイケイ</t>
    </rPh>
    <rPh sb="39" eb="41">
      <t>セイド</t>
    </rPh>
    <rPh sb="45" eb="47">
      <t>カシダオレ</t>
    </rPh>
    <rPh sb="47" eb="50">
      <t>ヒキアテキン</t>
    </rPh>
    <rPh sb="52" eb="54">
      <t>ケイジョウ</t>
    </rPh>
    <rPh sb="55" eb="58">
      <t>ギムカ</t>
    </rPh>
    <rPh sb="60" eb="63">
      <t>ヒヨウゾウ</t>
    </rPh>
    <rPh sb="68" eb="70">
      <t>ヘイセイ</t>
    </rPh>
    <rPh sb="72" eb="74">
      <t>ネンド</t>
    </rPh>
    <rPh sb="81" eb="83">
      <t>カシダオレ</t>
    </rPh>
    <rPh sb="83" eb="86">
      <t>ヒキアテキン</t>
    </rPh>
    <rPh sb="88" eb="90">
      <t>ゾウガク</t>
    </rPh>
    <rPh sb="90" eb="91">
      <t>トウ</t>
    </rPh>
    <rPh sb="95" eb="97">
      <t>トウガイ</t>
    </rPh>
    <rPh sb="97" eb="98">
      <t>ジ</t>
    </rPh>
    <rPh sb="98" eb="99">
      <t>ユ</t>
    </rPh>
    <rPh sb="102" eb="104">
      <t>ヒヨウ</t>
    </rPh>
    <rPh sb="104" eb="105">
      <t>ゾウ</t>
    </rPh>
    <rPh sb="112" eb="114">
      <t>カイゼン</t>
    </rPh>
    <rPh sb="121" eb="123">
      <t>リョウキン</t>
    </rPh>
    <rPh sb="123" eb="125">
      <t>カイシュウ</t>
    </rPh>
    <rPh sb="125" eb="126">
      <t>リツ</t>
    </rPh>
    <rPh sb="240" eb="244">
      <t>キュウスイゲンカ</t>
    </rPh>
    <rPh sb="245" eb="247">
      <t>ルイジ</t>
    </rPh>
    <rPh sb="247" eb="249">
      <t>ダンタイ</t>
    </rPh>
    <rPh sb="249" eb="250">
      <t>オヨ</t>
    </rPh>
    <rPh sb="251" eb="253">
      <t>ゼンネン</t>
    </rPh>
    <rPh sb="255" eb="256">
      <t>ヒク</t>
    </rPh>
    <rPh sb="262" eb="264">
      <t>リユウ</t>
    </rPh>
    <rPh sb="311" eb="313">
      <t>トウガイ</t>
    </rPh>
    <rPh sb="313" eb="315">
      <t>ネンド</t>
    </rPh>
    <rPh sb="371" eb="373">
      <t>ヘイセイ</t>
    </rPh>
    <rPh sb="375" eb="377">
      <t>ネンド</t>
    </rPh>
    <rPh sb="377" eb="379">
      <t>イゼン</t>
    </rPh>
    <rPh sb="380" eb="382">
      <t>スイジュン</t>
    </rPh>
    <rPh sb="383" eb="384">
      <t>モド</t>
    </rPh>
    <rPh sb="394" eb="396">
      <t>シセツ</t>
    </rPh>
    <rPh sb="396" eb="398">
      <t>リヨウ</t>
    </rPh>
    <rPh sb="398" eb="399">
      <t>リツ</t>
    </rPh>
    <rPh sb="400" eb="401">
      <t>タカ</t>
    </rPh>
    <rPh sb="411" eb="413">
      <t>ロウスイ</t>
    </rPh>
    <rPh sb="419" eb="421">
      <t>シセツ</t>
    </rPh>
    <rPh sb="422" eb="424">
      <t>フタン</t>
    </rPh>
    <rPh sb="434" eb="436">
      <t>ゲンイン</t>
    </rPh>
    <rPh sb="474" eb="476">
      <t>シセツ</t>
    </rPh>
    <rPh sb="478" eb="480">
      <t>フタン</t>
    </rPh>
    <rPh sb="480" eb="482">
      <t>ケイゲン</t>
    </rPh>
    <rPh sb="483" eb="485">
      <t>シセツ</t>
    </rPh>
    <rPh sb="485" eb="488">
      <t>リヨウリツ</t>
    </rPh>
    <rPh sb="488" eb="490">
      <t>テイカ</t>
    </rPh>
    <rPh sb="493" eb="494">
      <t>リツ</t>
    </rPh>
    <rPh sb="495" eb="497">
      <t>コウジョウ</t>
    </rPh>
    <rPh sb="498" eb="500">
      <t>メザ</t>
    </rPh>
    <phoneticPr fontId="4"/>
  </si>
  <si>
    <t>本町の有収率が全国平均・類似団体共に低いのは以前からの課題である。平成２８年度より老朽管による漏水の改善を中心に更新計画に基づき更新を行い、有収率の向上に努める。</t>
    <rPh sb="0" eb="2">
      <t>ホンチョウ</t>
    </rPh>
    <rPh sb="3" eb="5">
      <t>ユウシュウ</t>
    </rPh>
    <rPh sb="5" eb="6">
      <t>リツ</t>
    </rPh>
    <rPh sb="7" eb="9">
      <t>ゼンコク</t>
    </rPh>
    <rPh sb="9" eb="11">
      <t>ヘイキン</t>
    </rPh>
    <rPh sb="12" eb="14">
      <t>ルイジ</t>
    </rPh>
    <rPh sb="14" eb="16">
      <t>ダンタイ</t>
    </rPh>
    <rPh sb="16" eb="17">
      <t>トモ</t>
    </rPh>
    <rPh sb="18" eb="19">
      <t>ヒク</t>
    </rPh>
    <rPh sb="22" eb="24">
      <t>イゼン</t>
    </rPh>
    <rPh sb="27" eb="29">
      <t>カダイ</t>
    </rPh>
    <rPh sb="33" eb="35">
      <t>ヘイセイ</t>
    </rPh>
    <rPh sb="37" eb="39">
      <t>ネンド</t>
    </rPh>
    <rPh sb="41" eb="43">
      <t>ロウキュウ</t>
    </rPh>
    <rPh sb="43" eb="44">
      <t>カン</t>
    </rPh>
    <rPh sb="47" eb="49">
      <t>ロウスイ</t>
    </rPh>
    <rPh sb="50" eb="52">
      <t>カイゼン</t>
    </rPh>
    <rPh sb="53" eb="55">
      <t>チュウシン</t>
    </rPh>
    <rPh sb="56" eb="58">
      <t>コウシン</t>
    </rPh>
    <rPh sb="58" eb="60">
      <t>ケイカク</t>
    </rPh>
    <rPh sb="61" eb="62">
      <t>モト</t>
    </rPh>
    <rPh sb="64" eb="66">
      <t>コウシン</t>
    </rPh>
    <rPh sb="67" eb="68">
      <t>オコナ</t>
    </rPh>
    <rPh sb="70" eb="72">
      <t>ユウシュウ</t>
    </rPh>
    <rPh sb="72" eb="73">
      <t>リツ</t>
    </rPh>
    <rPh sb="74" eb="76">
      <t>コウジョウ</t>
    </rPh>
    <rPh sb="77" eb="7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</si>
</sst>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0.49</c:v>
                </c:pt>
                <c:pt idx="1">
                  <c:v>0.02</c:v>
                </c:pt>
                <c:pt idx="2">
                  <c:v>3.14</c:v>
                </c:pt>
                <c:pt idx="3">
                  <c:v>0.24</c:v>
                </c:pt>
                <c:pt idx="4" formatCode="#,##0.00;&quot;△&quot;#,##0.00">
                  <c:v>0</c:v>
                </c:pt>
              </c:numCache>
            </c:numRef>
          </c:val>
        </c:ser>
        <c:dLbls>
          <c:showLegendKey val="0"/>
          <c:showVal val="0"/>
          <c:showCatName val="0"/>
          <c:showSerName val="0"/>
          <c:showPercent val="0"/>
          <c:showBubbleSize val="0"/>
        </c:dLbls>
        <c:gapWidth val="150"/>
        <c:axId val="113594752"/>
        <c:axId val="1135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13594752"/>
        <c:axId val="113596672"/>
      </c:lineChart>
      <c:dateAx>
        <c:axId val="113594752"/>
        <c:scaling>
          <c:orientation val="minMax"/>
        </c:scaling>
        <c:delete val="1"/>
        <c:axPos val="b"/>
        <c:numFmt formatCode="ge" sourceLinked="1"/>
        <c:majorTickMark val="none"/>
        <c:minorTickMark val="none"/>
        <c:tickLblPos val="none"/>
        <c:crossAx val="113596672"/>
        <c:crosses val="autoZero"/>
        <c:auto val="1"/>
        <c:lblOffset val="100"/>
        <c:baseTimeUnit val="years"/>
      </c:dateAx>
      <c:valAx>
        <c:axId val="1135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80.75</c:v>
                </c:pt>
                <c:pt idx="1">
                  <c:v>83.5</c:v>
                </c:pt>
                <c:pt idx="2">
                  <c:v>80.97</c:v>
                </c:pt>
                <c:pt idx="3">
                  <c:v>83.38</c:v>
                </c:pt>
                <c:pt idx="4">
                  <c:v>83.96</c:v>
                </c:pt>
              </c:numCache>
            </c:numRef>
          </c:val>
        </c:ser>
        <c:dLbls>
          <c:showLegendKey val="0"/>
          <c:showVal val="0"/>
          <c:showCatName val="0"/>
          <c:showSerName val="0"/>
          <c:showPercent val="0"/>
          <c:showBubbleSize val="0"/>
        </c:dLbls>
        <c:gapWidth val="150"/>
        <c:axId val="120922880"/>
        <c:axId val="1209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20922880"/>
        <c:axId val="120924800"/>
      </c:lineChart>
      <c:dateAx>
        <c:axId val="120922880"/>
        <c:scaling>
          <c:orientation val="minMax"/>
        </c:scaling>
        <c:delete val="1"/>
        <c:axPos val="b"/>
        <c:numFmt formatCode="ge" sourceLinked="1"/>
        <c:majorTickMark val="none"/>
        <c:minorTickMark val="none"/>
        <c:tickLblPos val="none"/>
        <c:crossAx val="120924800"/>
        <c:crosses val="autoZero"/>
        <c:auto val="1"/>
        <c:lblOffset val="100"/>
        <c:baseTimeUnit val="years"/>
      </c:dateAx>
      <c:valAx>
        <c:axId val="1209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62.43</c:v>
                </c:pt>
                <c:pt idx="1">
                  <c:v>63.25</c:v>
                </c:pt>
                <c:pt idx="2">
                  <c:v>63.68</c:v>
                </c:pt>
                <c:pt idx="3">
                  <c:v>62.92</c:v>
                </c:pt>
                <c:pt idx="4">
                  <c:v>63.4</c:v>
                </c:pt>
              </c:numCache>
            </c:numRef>
          </c:val>
        </c:ser>
        <c:dLbls>
          <c:showLegendKey val="0"/>
          <c:showVal val="0"/>
          <c:showCatName val="0"/>
          <c:showSerName val="0"/>
          <c:showPercent val="0"/>
          <c:showBubbleSize val="0"/>
        </c:dLbls>
        <c:gapWidth val="150"/>
        <c:axId val="120963456"/>
        <c:axId val="1209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20963456"/>
        <c:axId val="120965376"/>
      </c:lineChart>
      <c:dateAx>
        <c:axId val="120963456"/>
        <c:scaling>
          <c:orientation val="minMax"/>
        </c:scaling>
        <c:delete val="1"/>
        <c:axPos val="b"/>
        <c:numFmt formatCode="ge" sourceLinked="1"/>
        <c:majorTickMark val="none"/>
        <c:minorTickMark val="none"/>
        <c:tickLblPos val="none"/>
        <c:crossAx val="120965376"/>
        <c:crosses val="autoZero"/>
        <c:auto val="1"/>
        <c:lblOffset val="100"/>
        <c:baseTimeUnit val="years"/>
      </c:dateAx>
      <c:valAx>
        <c:axId val="1209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119.47</c:v>
                </c:pt>
                <c:pt idx="1">
                  <c:v>121.31</c:v>
                </c:pt>
                <c:pt idx="2">
                  <c:v>113.87</c:v>
                </c:pt>
                <c:pt idx="3">
                  <c:v>99.45</c:v>
                </c:pt>
                <c:pt idx="4">
                  <c:v>111.73</c:v>
                </c:pt>
              </c:numCache>
            </c:numRef>
          </c:val>
        </c:ser>
        <c:dLbls>
          <c:showLegendKey val="0"/>
          <c:showVal val="0"/>
          <c:showCatName val="0"/>
          <c:showSerName val="0"/>
          <c:showPercent val="0"/>
          <c:showBubbleSize val="0"/>
        </c:dLbls>
        <c:gapWidth val="150"/>
        <c:axId val="113623040"/>
        <c:axId val="1136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13623040"/>
        <c:axId val="113624960"/>
      </c:lineChart>
      <c:dateAx>
        <c:axId val="113623040"/>
        <c:scaling>
          <c:orientation val="minMax"/>
        </c:scaling>
        <c:delete val="1"/>
        <c:axPos val="b"/>
        <c:numFmt formatCode="ge" sourceLinked="1"/>
        <c:majorTickMark val="none"/>
        <c:minorTickMark val="none"/>
        <c:tickLblPos val="none"/>
        <c:crossAx val="113624960"/>
        <c:crosses val="autoZero"/>
        <c:auto val="1"/>
        <c:lblOffset val="100"/>
        <c:baseTimeUnit val="years"/>
      </c:dateAx>
      <c:valAx>
        <c:axId val="11362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21.53</c:v>
                </c:pt>
                <c:pt idx="1">
                  <c:v>21.67</c:v>
                </c:pt>
                <c:pt idx="2">
                  <c:v>19.510000000000002</c:v>
                </c:pt>
                <c:pt idx="3">
                  <c:v>46.88</c:v>
                </c:pt>
                <c:pt idx="4">
                  <c:v>48.5</c:v>
                </c:pt>
              </c:numCache>
            </c:numRef>
          </c:val>
        </c:ser>
        <c:dLbls>
          <c:showLegendKey val="0"/>
          <c:showVal val="0"/>
          <c:showCatName val="0"/>
          <c:showSerName val="0"/>
          <c:showPercent val="0"/>
          <c:showBubbleSize val="0"/>
        </c:dLbls>
        <c:gapWidth val="150"/>
        <c:axId val="113634688"/>
        <c:axId val="1138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13634688"/>
        <c:axId val="113841664"/>
      </c:lineChart>
      <c:dateAx>
        <c:axId val="113634688"/>
        <c:scaling>
          <c:orientation val="minMax"/>
        </c:scaling>
        <c:delete val="1"/>
        <c:axPos val="b"/>
        <c:numFmt formatCode="ge" sourceLinked="1"/>
        <c:majorTickMark val="none"/>
        <c:minorTickMark val="none"/>
        <c:tickLblPos val="none"/>
        <c:crossAx val="113841664"/>
        <c:crosses val="autoZero"/>
        <c:auto val="1"/>
        <c:lblOffset val="100"/>
        <c:baseTimeUnit val="years"/>
      </c:dateAx>
      <c:valAx>
        <c:axId val="1138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63.22</c:v>
                </c:pt>
                <c:pt idx="1">
                  <c:v>63.22</c:v>
                </c:pt>
                <c:pt idx="2">
                  <c:v>61.16</c:v>
                </c:pt>
                <c:pt idx="3">
                  <c:v>61.16</c:v>
                </c:pt>
                <c:pt idx="4">
                  <c:v>61.07</c:v>
                </c:pt>
              </c:numCache>
            </c:numRef>
          </c:val>
        </c:ser>
        <c:dLbls>
          <c:showLegendKey val="0"/>
          <c:showVal val="0"/>
          <c:showCatName val="0"/>
          <c:showSerName val="0"/>
          <c:showPercent val="0"/>
          <c:showBubbleSize val="0"/>
        </c:dLbls>
        <c:gapWidth val="150"/>
        <c:axId val="113880064"/>
        <c:axId val="1138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13880064"/>
        <c:axId val="113894528"/>
      </c:lineChart>
      <c:dateAx>
        <c:axId val="113880064"/>
        <c:scaling>
          <c:orientation val="minMax"/>
        </c:scaling>
        <c:delete val="1"/>
        <c:axPos val="b"/>
        <c:numFmt formatCode="ge" sourceLinked="1"/>
        <c:majorTickMark val="none"/>
        <c:minorTickMark val="none"/>
        <c:tickLblPos val="none"/>
        <c:crossAx val="113894528"/>
        <c:crosses val="autoZero"/>
        <c:auto val="1"/>
        <c:lblOffset val="100"/>
        <c:baseTimeUnit val="years"/>
      </c:dateAx>
      <c:valAx>
        <c:axId val="1138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914624"/>
        <c:axId val="1139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13914624"/>
        <c:axId val="113916544"/>
      </c:lineChart>
      <c:dateAx>
        <c:axId val="113914624"/>
        <c:scaling>
          <c:orientation val="minMax"/>
        </c:scaling>
        <c:delete val="1"/>
        <c:axPos val="b"/>
        <c:numFmt formatCode="ge" sourceLinked="1"/>
        <c:majorTickMark val="none"/>
        <c:minorTickMark val="none"/>
        <c:tickLblPos val="none"/>
        <c:crossAx val="113916544"/>
        <c:crosses val="autoZero"/>
        <c:auto val="1"/>
        <c:lblOffset val="100"/>
        <c:baseTimeUnit val="years"/>
      </c:dateAx>
      <c:valAx>
        <c:axId val="11391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9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852.57</c:v>
                </c:pt>
                <c:pt idx="1">
                  <c:v>1247.8499999999999</c:v>
                </c:pt>
                <c:pt idx="2">
                  <c:v>175.08</c:v>
                </c:pt>
                <c:pt idx="3">
                  <c:v>219.28</c:v>
                </c:pt>
                <c:pt idx="4">
                  <c:v>258.42</c:v>
                </c:pt>
              </c:numCache>
            </c:numRef>
          </c:val>
        </c:ser>
        <c:dLbls>
          <c:showLegendKey val="0"/>
          <c:showVal val="0"/>
          <c:showCatName val="0"/>
          <c:showSerName val="0"/>
          <c:showPercent val="0"/>
          <c:showBubbleSize val="0"/>
        </c:dLbls>
        <c:gapWidth val="150"/>
        <c:axId val="113959680"/>
        <c:axId val="1139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13959680"/>
        <c:axId val="113961600"/>
      </c:lineChart>
      <c:dateAx>
        <c:axId val="113959680"/>
        <c:scaling>
          <c:orientation val="minMax"/>
        </c:scaling>
        <c:delete val="1"/>
        <c:axPos val="b"/>
        <c:numFmt formatCode="ge" sourceLinked="1"/>
        <c:majorTickMark val="none"/>
        <c:minorTickMark val="none"/>
        <c:tickLblPos val="none"/>
        <c:crossAx val="113961600"/>
        <c:crosses val="autoZero"/>
        <c:auto val="1"/>
        <c:lblOffset val="100"/>
        <c:baseTimeUnit val="years"/>
      </c:dateAx>
      <c:valAx>
        <c:axId val="11396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9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189.1</c:v>
                </c:pt>
                <c:pt idx="1">
                  <c:v>199.07</c:v>
                </c:pt>
                <c:pt idx="2">
                  <c:v>231.34</c:v>
                </c:pt>
                <c:pt idx="3">
                  <c:v>215.87</c:v>
                </c:pt>
                <c:pt idx="4">
                  <c:v>199.98</c:v>
                </c:pt>
              </c:numCache>
            </c:numRef>
          </c:val>
        </c:ser>
        <c:dLbls>
          <c:showLegendKey val="0"/>
          <c:showVal val="0"/>
          <c:showCatName val="0"/>
          <c:showSerName val="0"/>
          <c:showPercent val="0"/>
          <c:showBubbleSize val="0"/>
        </c:dLbls>
        <c:gapWidth val="150"/>
        <c:axId val="115550464"/>
        <c:axId val="1155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15550464"/>
        <c:axId val="115573120"/>
      </c:lineChart>
      <c:dateAx>
        <c:axId val="115550464"/>
        <c:scaling>
          <c:orientation val="minMax"/>
        </c:scaling>
        <c:delete val="1"/>
        <c:axPos val="b"/>
        <c:numFmt formatCode="ge" sourceLinked="1"/>
        <c:majorTickMark val="none"/>
        <c:minorTickMark val="none"/>
        <c:tickLblPos val="none"/>
        <c:crossAx val="115573120"/>
        <c:crosses val="autoZero"/>
        <c:auto val="1"/>
        <c:lblOffset val="100"/>
        <c:baseTimeUnit val="years"/>
      </c:dateAx>
      <c:valAx>
        <c:axId val="11557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5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118.04</c:v>
                </c:pt>
                <c:pt idx="1">
                  <c:v>118.76</c:v>
                </c:pt>
                <c:pt idx="2">
                  <c:v>109.84</c:v>
                </c:pt>
                <c:pt idx="3">
                  <c:v>92.77</c:v>
                </c:pt>
                <c:pt idx="4">
                  <c:v>111.97</c:v>
                </c:pt>
              </c:numCache>
            </c:numRef>
          </c:val>
        </c:ser>
        <c:dLbls>
          <c:showLegendKey val="0"/>
          <c:showVal val="0"/>
          <c:showCatName val="0"/>
          <c:showSerName val="0"/>
          <c:showPercent val="0"/>
          <c:showBubbleSize val="0"/>
        </c:dLbls>
        <c:gapWidth val="150"/>
        <c:axId val="120854400"/>
        <c:axId val="1208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20854400"/>
        <c:axId val="120860672"/>
      </c:lineChart>
      <c:dateAx>
        <c:axId val="120854400"/>
        <c:scaling>
          <c:orientation val="minMax"/>
        </c:scaling>
        <c:delete val="1"/>
        <c:axPos val="b"/>
        <c:numFmt formatCode="ge" sourceLinked="1"/>
        <c:majorTickMark val="none"/>
        <c:minorTickMark val="none"/>
        <c:tickLblPos val="none"/>
        <c:crossAx val="120860672"/>
        <c:crosses val="autoZero"/>
        <c:auto val="1"/>
        <c:lblOffset val="100"/>
        <c:baseTimeUnit val="years"/>
      </c:dateAx>
      <c:valAx>
        <c:axId val="1208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170.44</c:v>
                </c:pt>
                <c:pt idx="1">
                  <c:v>169</c:v>
                </c:pt>
                <c:pt idx="2">
                  <c:v>183.29</c:v>
                </c:pt>
                <c:pt idx="3">
                  <c:v>216.88</c:v>
                </c:pt>
                <c:pt idx="4">
                  <c:v>179.98</c:v>
                </c:pt>
              </c:numCache>
            </c:numRef>
          </c:val>
        </c:ser>
        <c:dLbls>
          <c:showLegendKey val="0"/>
          <c:showVal val="0"/>
          <c:showCatName val="0"/>
          <c:showSerName val="0"/>
          <c:showPercent val="0"/>
          <c:showBubbleSize val="0"/>
        </c:dLbls>
        <c:gapWidth val="150"/>
        <c:axId val="120890496"/>
        <c:axId val="1208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20890496"/>
        <c:axId val="120892416"/>
      </c:lineChart>
      <c:dateAx>
        <c:axId val="120890496"/>
        <c:scaling>
          <c:orientation val="minMax"/>
        </c:scaling>
        <c:delete val="1"/>
        <c:axPos val="b"/>
        <c:numFmt formatCode="ge" sourceLinked="1"/>
        <c:majorTickMark val="none"/>
        <c:minorTickMark val="none"/>
        <c:tickLblPos val="none"/>
        <c:crossAx val="120892416"/>
        <c:crosses val="autoZero"/>
        <c:auto val="1"/>
        <c:lblOffset val="100"/>
        <c:baseTimeUnit val="years"/>
      </c:dateAx>
      <c:valAx>
        <c:axId val="1208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宮城県　色麻町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8"/>
      <c r="J7" s="76" t="s">
        <v>2</v>
      </c>
      <c r="K7" s="77"/>
      <c r="L7" s="77"/>
      <c r="M7" s="77"/>
      <c r="N7" s="77"/>
      <c r="O7" s="77"/>
      <c r="P7" s="77"/>
      <c r="Q7" s="78"/>
      <c r="R7" s="76" t="s">
        <v>3</v>
      </c>
      <c r="S7" s="77"/>
      <c r="T7" s="77"/>
      <c r="U7" s="77"/>
      <c r="V7" s="77"/>
      <c r="W7" s="77"/>
      <c r="X7" s="77"/>
      <c r="Y7" s="78"/>
      <c r="Z7" s="76" t="s">
        <v>4</v>
      </c>
      <c r="AA7" s="77"/>
      <c r="AB7" s="77"/>
      <c r="AC7" s="77"/>
      <c r="AD7" s="77"/>
      <c r="AE7" s="77"/>
      <c r="AF7" s="77"/>
      <c r="AG7" s="78"/>
      <c r="AH7" s="3"/>
      <c r="AI7" s="76" t="s">
        <v>5</v>
      </c>
      <c r="AJ7" s="77"/>
      <c r="AK7" s="77"/>
      <c r="AL7" s="77"/>
      <c r="AM7" s="77"/>
      <c r="AN7" s="77"/>
      <c r="AO7" s="77"/>
      <c r="AP7" s="78"/>
      <c r="AQ7" s="65" t="s">
        <v>6</v>
      </c>
      <c r="AR7" s="65"/>
      <c r="AS7" s="65"/>
      <c r="AT7" s="65"/>
      <c r="AU7" s="65"/>
      <c r="AV7" s="65"/>
      <c r="AW7" s="65"/>
      <c r="AX7" s="65"/>
      <c r="AY7" s="65" t="s">
        <v>7</v>
      </c>
      <c r="AZ7" s="65"/>
      <c r="BA7" s="65"/>
      <c r="BB7" s="65"/>
      <c r="BC7" s="65"/>
      <c r="BD7" s="65"/>
      <c r="BE7" s="65"/>
      <c r="BF7" s="65"/>
      <c r="BG7" s="3"/>
      <c r="BH7" s="3"/>
      <c r="BI7" s="3"/>
      <c r="BJ7" s="3"/>
      <c r="BK7" s="3"/>
      <c r="BL7" s="4" t="s">
        <v>8</v>
      </c>
      <c r="BM7" s="5"/>
      <c r="BN7" s="5"/>
      <c r="BO7" s="5"/>
      <c r="BP7" s="5"/>
      <c r="BQ7" s="5"/>
      <c r="BR7" s="5"/>
      <c r="BS7" s="5"/>
      <c r="BT7" s="5"/>
      <c r="BU7" s="5"/>
      <c r="BV7" s="5"/>
      <c r="BW7" s="5"/>
      <c r="BX7" s="5"/>
      <c r="BY7" s="6"/>
    </row>
    <row r="8" spans="1:78" ht="18.75" customHeight="1">
      <c r="A8" s="2"/>
      <c r="B8" s="68" t="str">
        <f>データ!I6</f>
        <v>法適用</v>
      </c>
      <c r="C8" s="69"/>
      <c r="D8" s="69"/>
      <c r="E8" s="69"/>
      <c r="F8" s="69"/>
      <c r="G8" s="69"/>
      <c r="H8" s="69"/>
      <c r="I8" s="70"/>
      <c r="J8" s="68" t="str">
        <f>データ!J6</f>
        <v>水道事業</v>
      </c>
      <c r="K8" s="69"/>
      <c r="L8" s="69"/>
      <c r="M8" s="69"/>
      <c r="N8" s="69"/>
      <c r="O8" s="69"/>
      <c r="P8" s="69"/>
      <c r="Q8" s="70"/>
      <c r="R8" s="68" t="str">
        <f>データ!K6</f>
        <v>末端給水事業</v>
      </c>
      <c r="S8" s="69"/>
      <c r="T8" s="69"/>
      <c r="U8" s="69"/>
      <c r="V8" s="69"/>
      <c r="W8" s="69"/>
      <c r="X8" s="69"/>
      <c r="Y8" s="70"/>
      <c r="Z8" s="68" t="str">
        <f>データ!L6</f>
        <v>A8</v>
      </c>
      <c r="AA8" s="69"/>
      <c r="AB8" s="69"/>
      <c r="AC8" s="69"/>
      <c r="AD8" s="69"/>
      <c r="AE8" s="69"/>
      <c r="AF8" s="69"/>
      <c r="AG8" s="70"/>
      <c r="AH8" s="3"/>
      <c r="AI8" s="71">
        <f>データ!Q6</f>
        <v>7280</v>
      </c>
      <c r="AJ8" s="72"/>
      <c r="AK8" s="72"/>
      <c r="AL8" s="72"/>
      <c r="AM8" s="72"/>
      <c r="AN8" s="72"/>
      <c r="AO8" s="72"/>
      <c r="AP8" s="73"/>
      <c r="AQ8" s="54">
        <f>データ!R6</f>
        <v>109.28</v>
      </c>
      <c r="AR8" s="54"/>
      <c r="AS8" s="54"/>
      <c r="AT8" s="54"/>
      <c r="AU8" s="54"/>
      <c r="AV8" s="54"/>
      <c r="AW8" s="54"/>
      <c r="AX8" s="54"/>
      <c r="AY8" s="54">
        <f>データ!S6</f>
        <v>66.62</v>
      </c>
      <c r="AZ8" s="54"/>
      <c r="BA8" s="54"/>
      <c r="BB8" s="54"/>
      <c r="BC8" s="54"/>
      <c r="BD8" s="54"/>
      <c r="BE8" s="54"/>
      <c r="BF8" s="54"/>
      <c r="BG8" s="3"/>
      <c r="BH8" s="3"/>
      <c r="BI8" s="3"/>
      <c r="BJ8" s="3"/>
      <c r="BK8" s="3"/>
      <c r="BL8" s="63" t="s">
        <v>9</v>
      </c>
      <c r="BM8" s="64"/>
      <c r="BN8" s="7" t="s">
        <v>10</v>
      </c>
      <c r="BO8" s="8"/>
      <c r="BP8" s="8"/>
      <c r="BQ8" s="8"/>
      <c r="BR8" s="8"/>
      <c r="BS8" s="8"/>
      <c r="BT8" s="8"/>
      <c r="BU8" s="8"/>
      <c r="BV8" s="8"/>
      <c r="BW8" s="8"/>
      <c r="BX8" s="8"/>
      <c r="BY8" s="9"/>
    </row>
    <row r="9" spans="1:78" ht="18.75" customHeight="1">
      <c r="A9" s="2"/>
      <c r="B9" s="65" t="s">
        <v>11</v>
      </c>
      <c r="C9" s="65"/>
      <c r="D9" s="65"/>
      <c r="E9" s="65"/>
      <c r="F9" s="65"/>
      <c r="G9" s="65"/>
      <c r="H9" s="65"/>
      <c r="I9" s="65"/>
      <c r="J9" s="65" t="s">
        <v>12</v>
      </c>
      <c r="K9" s="65"/>
      <c r="L9" s="65"/>
      <c r="M9" s="65"/>
      <c r="N9" s="65"/>
      <c r="O9" s="65"/>
      <c r="P9" s="65"/>
      <c r="Q9" s="65"/>
      <c r="R9" s="65" t="s">
        <v>13</v>
      </c>
      <c r="S9" s="65"/>
      <c r="T9" s="65"/>
      <c r="U9" s="65"/>
      <c r="V9" s="65"/>
      <c r="W9" s="65"/>
      <c r="X9" s="65"/>
      <c r="Y9" s="65"/>
      <c r="Z9" s="65" t="s">
        <v>14</v>
      </c>
      <c r="AA9" s="65"/>
      <c r="AB9" s="65"/>
      <c r="AC9" s="65"/>
      <c r="AD9" s="65"/>
      <c r="AE9" s="65"/>
      <c r="AF9" s="65"/>
      <c r="AG9" s="65"/>
      <c r="AH9" s="3"/>
      <c r="AI9" s="65" t="s">
        <v>15</v>
      </c>
      <c r="AJ9" s="65"/>
      <c r="AK9" s="65"/>
      <c r="AL9" s="65"/>
      <c r="AM9" s="65"/>
      <c r="AN9" s="65"/>
      <c r="AO9" s="65"/>
      <c r="AP9" s="65"/>
      <c r="AQ9" s="65" t="s">
        <v>16</v>
      </c>
      <c r="AR9" s="65"/>
      <c r="AS9" s="65"/>
      <c r="AT9" s="65"/>
      <c r="AU9" s="65"/>
      <c r="AV9" s="65"/>
      <c r="AW9" s="65"/>
      <c r="AX9" s="65"/>
      <c r="AY9" s="65" t="s">
        <v>17</v>
      </c>
      <c r="AZ9" s="65"/>
      <c r="BA9" s="65"/>
      <c r="BB9" s="65"/>
      <c r="BC9" s="65"/>
      <c r="BD9" s="65"/>
      <c r="BE9" s="65"/>
      <c r="BF9" s="65"/>
      <c r="BG9" s="3"/>
      <c r="BH9" s="3"/>
      <c r="BI9" s="3"/>
      <c r="BJ9" s="3"/>
      <c r="BK9" s="3"/>
      <c r="BL9" s="66" t="s">
        <v>18</v>
      </c>
      <c r="BM9" s="67"/>
      <c r="BN9" s="10" t="s">
        <v>19</v>
      </c>
      <c r="BO9" s="11"/>
      <c r="BP9" s="11"/>
      <c r="BQ9" s="11"/>
      <c r="BR9" s="11"/>
      <c r="BS9" s="11"/>
      <c r="BT9" s="11"/>
      <c r="BU9" s="11"/>
      <c r="BV9" s="11"/>
      <c r="BW9" s="11"/>
      <c r="BX9" s="11"/>
      <c r="BY9" s="12"/>
    </row>
    <row r="10" spans="1:78" ht="18.75" customHeight="1">
      <c r="A10" s="2"/>
      <c r="B10" s="54" t="str">
        <f>データ!M6</f>
        <v>-</v>
      </c>
      <c r="C10" s="54"/>
      <c r="D10" s="54"/>
      <c r="E10" s="54"/>
      <c r="F10" s="54"/>
      <c r="G10" s="54"/>
      <c r="H10" s="54"/>
      <c r="I10" s="54"/>
      <c r="J10" s="54">
        <f>データ!N6</f>
        <v>82.04</v>
      </c>
      <c r="K10" s="54"/>
      <c r="L10" s="54"/>
      <c r="M10" s="54"/>
      <c r="N10" s="54"/>
      <c r="O10" s="54"/>
      <c r="P10" s="54"/>
      <c r="Q10" s="54"/>
      <c r="R10" s="54">
        <f>データ!O6</f>
        <v>99.15</v>
      </c>
      <c r="S10" s="54"/>
      <c r="T10" s="54"/>
      <c r="U10" s="54"/>
      <c r="V10" s="54"/>
      <c r="W10" s="54"/>
      <c r="X10" s="54"/>
      <c r="Y10" s="54"/>
      <c r="Z10" s="62">
        <f>データ!P6</f>
        <v>4102</v>
      </c>
      <c r="AA10" s="62"/>
      <c r="AB10" s="62"/>
      <c r="AC10" s="62"/>
      <c r="AD10" s="62"/>
      <c r="AE10" s="62"/>
      <c r="AF10" s="62"/>
      <c r="AG10" s="62"/>
      <c r="AH10" s="2"/>
      <c r="AI10" s="62">
        <f>データ!T6</f>
        <v>7192</v>
      </c>
      <c r="AJ10" s="62"/>
      <c r="AK10" s="62"/>
      <c r="AL10" s="62"/>
      <c r="AM10" s="62"/>
      <c r="AN10" s="62"/>
      <c r="AO10" s="62"/>
      <c r="AP10" s="62"/>
      <c r="AQ10" s="54">
        <f>データ!U6</f>
        <v>43.9</v>
      </c>
      <c r="AR10" s="54"/>
      <c r="AS10" s="54"/>
      <c r="AT10" s="54"/>
      <c r="AU10" s="54"/>
      <c r="AV10" s="54"/>
      <c r="AW10" s="54"/>
      <c r="AX10" s="54"/>
      <c r="AY10" s="54">
        <f>データ!V6</f>
        <v>163.83000000000001</v>
      </c>
      <c r="AZ10" s="54"/>
      <c r="BA10" s="54"/>
      <c r="BB10" s="54"/>
      <c r="BC10" s="54"/>
      <c r="BD10" s="54"/>
      <c r="BE10" s="54"/>
      <c r="BF10" s="54"/>
      <c r="BG10" s="2"/>
      <c r="BH10" s="2"/>
      <c r="BI10" s="2"/>
      <c r="BJ10" s="2"/>
      <c r="BK10" s="2"/>
      <c r="BL10" s="55" t="s">
        <v>20</v>
      </c>
      <c r="BM10" s="5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22</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23</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24</v>
      </c>
      <c r="BM14" s="42"/>
      <c r="BN14" s="42"/>
      <c r="BO14" s="42"/>
      <c r="BP14" s="42"/>
      <c r="BQ14" s="42"/>
      <c r="BR14" s="42"/>
      <c r="BS14" s="42"/>
      <c r="BT14" s="42"/>
      <c r="BU14" s="42"/>
      <c r="BV14" s="42"/>
      <c r="BW14" s="42"/>
      <c r="BX14" s="42"/>
      <c r="BY14" s="42"/>
      <c r="BZ14" s="43"/>
    </row>
    <row r="15" spans="1:78" ht="13.5" customHeight="1">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105</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c r="A34" s="2"/>
      <c r="B34" s="16"/>
      <c r="C34" s="50" t="s">
        <v>25</v>
      </c>
      <c r="D34" s="50"/>
      <c r="E34" s="50"/>
      <c r="F34" s="50"/>
      <c r="G34" s="50"/>
      <c r="H34" s="50"/>
      <c r="I34" s="50"/>
      <c r="J34" s="50"/>
      <c r="K34" s="50"/>
      <c r="L34" s="50"/>
      <c r="M34" s="50"/>
      <c r="N34" s="50"/>
      <c r="O34" s="50"/>
      <c r="P34" s="50"/>
      <c r="Q34" s="19"/>
      <c r="R34" s="50" t="s">
        <v>26</v>
      </c>
      <c r="S34" s="50"/>
      <c r="T34" s="50"/>
      <c r="U34" s="50"/>
      <c r="V34" s="50"/>
      <c r="W34" s="50"/>
      <c r="X34" s="50"/>
      <c r="Y34" s="50"/>
      <c r="Z34" s="50"/>
      <c r="AA34" s="50"/>
      <c r="AB34" s="50"/>
      <c r="AC34" s="50"/>
      <c r="AD34" s="50"/>
      <c r="AE34" s="50"/>
      <c r="AF34" s="19"/>
      <c r="AG34" s="50" t="s">
        <v>27</v>
      </c>
      <c r="AH34" s="50"/>
      <c r="AI34" s="50"/>
      <c r="AJ34" s="50"/>
      <c r="AK34" s="50"/>
      <c r="AL34" s="50"/>
      <c r="AM34" s="50"/>
      <c r="AN34" s="50"/>
      <c r="AO34" s="50"/>
      <c r="AP34" s="50"/>
      <c r="AQ34" s="50"/>
      <c r="AR34" s="50"/>
      <c r="AS34" s="50"/>
      <c r="AT34" s="50"/>
      <c r="AU34" s="19"/>
      <c r="AV34" s="50" t="s">
        <v>28</v>
      </c>
      <c r="AW34" s="50"/>
      <c r="AX34" s="50"/>
      <c r="AY34" s="50"/>
      <c r="AZ34" s="50"/>
      <c r="BA34" s="50"/>
      <c r="BB34" s="50"/>
      <c r="BC34" s="50"/>
      <c r="BD34" s="50"/>
      <c r="BE34" s="50"/>
      <c r="BF34" s="50"/>
      <c r="BG34" s="50"/>
      <c r="BH34" s="50"/>
      <c r="BI34" s="50"/>
      <c r="BJ34" s="18"/>
      <c r="BK34" s="2"/>
      <c r="BL34" s="87"/>
      <c r="BM34" s="88"/>
      <c r="BN34" s="88"/>
      <c r="BO34" s="88"/>
      <c r="BP34" s="88"/>
      <c r="BQ34" s="88"/>
      <c r="BR34" s="88"/>
      <c r="BS34" s="88"/>
      <c r="BT34" s="88"/>
      <c r="BU34" s="88"/>
      <c r="BV34" s="88"/>
      <c r="BW34" s="88"/>
      <c r="BX34" s="88"/>
      <c r="BY34" s="88"/>
      <c r="BZ34" s="89"/>
    </row>
    <row r="35" spans="1:78" ht="13.5" customHeight="1">
      <c r="A35" s="2"/>
      <c r="B35" s="16"/>
      <c r="C35" s="50"/>
      <c r="D35" s="50"/>
      <c r="E35" s="50"/>
      <c r="F35" s="50"/>
      <c r="G35" s="50"/>
      <c r="H35" s="50"/>
      <c r="I35" s="50"/>
      <c r="J35" s="50"/>
      <c r="K35" s="50"/>
      <c r="L35" s="50"/>
      <c r="M35" s="50"/>
      <c r="N35" s="50"/>
      <c r="O35" s="50"/>
      <c r="P35" s="50"/>
      <c r="Q35" s="19"/>
      <c r="R35" s="50"/>
      <c r="S35" s="50"/>
      <c r="T35" s="50"/>
      <c r="U35" s="50"/>
      <c r="V35" s="50"/>
      <c r="W35" s="50"/>
      <c r="X35" s="50"/>
      <c r="Y35" s="50"/>
      <c r="Z35" s="50"/>
      <c r="AA35" s="50"/>
      <c r="AB35" s="50"/>
      <c r="AC35" s="50"/>
      <c r="AD35" s="50"/>
      <c r="AE35" s="50"/>
      <c r="AF35" s="19"/>
      <c r="AG35" s="50"/>
      <c r="AH35" s="50"/>
      <c r="AI35" s="50"/>
      <c r="AJ35" s="50"/>
      <c r="AK35" s="50"/>
      <c r="AL35" s="50"/>
      <c r="AM35" s="50"/>
      <c r="AN35" s="50"/>
      <c r="AO35" s="50"/>
      <c r="AP35" s="50"/>
      <c r="AQ35" s="50"/>
      <c r="AR35" s="50"/>
      <c r="AS35" s="50"/>
      <c r="AT35" s="50"/>
      <c r="AU35" s="19"/>
      <c r="AV35" s="50"/>
      <c r="AW35" s="50"/>
      <c r="AX35" s="50"/>
      <c r="AY35" s="50"/>
      <c r="AZ35" s="50"/>
      <c r="BA35" s="50"/>
      <c r="BB35" s="50"/>
      <c r="BC35" s="50"/>
      <c r="BD35" s="50"/>
      <c r="BE35" s="50"/>
      <c r="BF35" s="50"/>
      <c r="BG35" s="50"/>
      <c r="BH35" s="50"/>
      <c r="BI35" s="50"/>
      <c r="BJ35" s="18"/>
      <c r="BK35" s="2"/>
      <c r="BL35" s="87"/>
      <c r="BM35" s="88"/>
      <c r="BN35" s="88"/>
      <c r="BO35" s="88"/>
      <c r="BP35" s="88"/>
      <c r="BQ35" s="88"/>
      <c r="BR35" s="88"/>
      <c r="BS35" s="88"/>
      <c r="BT35" s="88"/>
      <c r="BU35" s="88"/>
      <c r="BV35" s="88"/>
      <c r="BW35" s="88"/>
      <c r="BX35" s="88"/>
      <c r="BY35" s="88"/>
      <c r="BZ35" s="8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0" t="s">
        <v>30</v>
      </c>
      <c r="D56" s="50"/>
      <c r="E56" s="50"/>
      <c r="F56" s="50"/>
      <c r="G56" s="50"/>
      <c r="H56" s="50"/>
      <c r="I56" s="50"/>
      <c r="J56" s="50"/>
      <c r="K56" s="50"/>
      <c r="L56" s="50"/>
      <c r="M56" s="50"/>
      <c r="N56" s="50"/>
      <c r="O56" s="50"/>
      <c r="P56" s="50"/>
      <c r="Q56" s="19"/>
      <c r="R56" s="50" t="s">
        <v>31</v>
      </c>
      <c r="S56" s="50"/>
      <c r="T56" s="50"/>
      <c r="U56" s="50"/>
      <c r="V56" s="50"/>
      <c r="W56" s="50"/>
      <c r="X56" s="50"/>
      <c r="Y56" s="50"/>
      <c r="Z56" s="50"/>
      <c r="AA56" s="50"/>
      <c r="AB56" s="50"/>
      <c r="AC56" s="50"/>
      <c r="AD56" s="50"/>
      <c r="AE56" s="50"/>
      <c r="AF56" s="19"/>
      <c r="AG56" s="50" t="s">
        <v>32</v>
      </c>
      <c r="AH56" s="50"/>
      <c r="AI56" s="50"/>
      <c r="AJ56" s="50"/>
      <c r="AK56" s="50"/>
      <c r="AL56" s="50"/>
      <c r="AM56" s="50"/>
      <c r="AN56" s="50"/>
      <c r="AO56" s="50"/>
      <c r="AP56" s="50"/>
      <c r="AQ56" s="50"/>
      <c r="AR56" s="50"/>
      <c r="AS56" s="50"/>
      <c r="AT56" s="50"/>
      <c r="AU56" s="19"/>
      <c r="AV56" s="50" t="s">
        <v>33</v>
      </c>
      <c r="AW56" s="50"/>
      <c r="AX56" s="50"/>
      <c r="AY56" s="50"/>
      <c r="AZ56" s="50"/>
      <c r="BA56" s="50"/>
      <c r="BB56" s="50"/>
      <c r="BC56" s="50"/>
      <c r="BD56" s="50"/>
      <c r="BE56" s="50"/>
      <c r="BF56" s="50"/>
      <c r="BG56" s="50"/>
      <c r="BH56" s="50"/>
      <c r="BI56" s="50"/>
      <c r="BJ56" s="18"/>
      <c r="BK56" s="2"/>
      <c r="BL56" s="47"/>
      <c r="BM56" s="48"/>
      <c r="BN56" s="48"/>
      <c r="BO56" s="48"/>
      <c r="BP56" s="48"/>
      <c r="BQ56" s="48"/>
      <c r="BR56" s="48"/>
      <c r="BS56" s="48"/>
      <c r="BT56" s="48"/>
      <c r="BU56" s="48"/>
      <c r="BV56" s="48"/>
      <c r="BW56" s="48"/>
      <c r="BX56" s="48"/>
      <c r="BY56" s="48"/>
      <c r="BZ56" s="49"/>
    </row>
    <row r="57" spans="1:78" ht="13.5" customHeight="1">
      <c r="A57" s="2"/>
      <c r="B57" s="16"/>
      <c r="C57" s="50"/>
      <c r="D57" s="50"/>
      <c r="E57" s="50"/>
      <c r="F57" s="50"/>
      <c r="G57" s="50"/>
      <c r="H57" s="50"/>
      <c r="I57" s="50"/>
      <c r="J57" s="50"/>
      <c r="K57" s="50"/>
      <c r="L57" s="50"/>
      <c r="M57" s="50"/>
      <c r="N57" s="50"/>
      <c r="O57" s="50"/>
      <c r="P57" s="50"/>
      <c r="Q57" s="19"/>
      <c r="R57" s="50"/>
      <c r="S57" s="50"/>
      <c r="T57" s="50"/>
      <c r="U57" s="50"/>
      <c r="V57" s="50"/>
      <c r="W57" s="50"/>
      <c r="X57" s="50"/>
      <c r="Y57" s="50"/>
      <c r="Z57" s="50"/>
      <c r="AA57" s="50"/>
      <c r="AB57" s="50"/>
      <c r="AC57" s="50"/>
      <c r="AD57" s="50"/>
      <c r="AE57" s="50"/>
      <c r="AF57" s="19"/>
      <c r="AG57" s="50"/>
      <c r="AH57" s="50"/>
      <c r="AI57" s="50"/>
      <c r="AJ57" s="50"/>
      <c r="AK57" s="50"/>
      <c r="AL57" s="50"/>
      <c r="AM57" s="50"/>
      <c r="AN57" s="50"/>
      <c r="AO57" s="50"/>
      <c r="AP57" s="50"/>
      <c r="AQ57" s="50"/>
      <c r="AR57" s="50"/>
      <c r="AS57" s="50"/>
      <c r="AT57" s="50"/>
      <c r="AU57" s="19"/>
      <c r="AV57" s="50"/>
      <c r="AW57" s="50"/>
      <c r="AX57" s="50"/>
      <c r="AY57" s="50"/>
      <c r="AZ57" s="50"/>
      <c r="BA57" s="50"/>
      <c r="BB57" s="50"/>
      <c r="BC57" s="50"/>
      <c r="BD57" s="50"/>
      <c r="BE57" s="50"/>
      <c r="BF57" s="50"/>
      <c r="BG57" s="50"/>
      <c r="BH57" s="50"/>
      <c r="BI57" s="50"/>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1" t="s">
        <v>34</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47"/>
      <c r="BM60" s="48"/>
      <c r="BN60" s="48"/>
      <c r="BO60" s="48"/>
      <c r="BP60" s="48"/>
      <c r="BQ60" s="48"/>
      <c r="BR60" s="48"/>
      <c r="BS60" s="48"/>
      <c r="BT60" s="48"/>
      <c r="BU60" s="48"/>
      <c r="BV60" s="48"/>
      <c r="BW60" s="48"/>
      <c r="BX60" s="48"/>
      <c r="BY60" s="48"/>
      <c r="BZ60" s="49"/>
    </row>
    <row r="61" spans="1:78" ht="13.5" customHeight="1">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50" t="s">
        <v>36</v>
      </c>
      <c r="D79" s="50"/>
      <c r="E79" s="50"/>
      <c r="F79" s="50"/>
      <c r="G79" s="50"/>
      <c r="H79" s="50"/>
      <c r="I79" s="50"/>
      <c r="J79" s="50"/>
      <c r="K79" s="50"/>
      <c r="L79" s="50"/>
      <c r="M79" s="50"/>
      <c r="N79" s="50"/>
      <c r="O79" s="50"/>
      <c r="P79" s="50"/>
      <c r="Q79" s="50"/>
      <c r="R79" s="50"/>
      <c r="S79" s="50"/>
      <c r="T79" s="50"/>
      <c r="U79" s="19"/>
      <c r="V79" s="19"/>
      <c r="W79" s="50" t="s">
        <v>37</v>
      </c>
      <c r="X79" s="50"/>
      <c r="Y79" s="50"/>
      <c r="Z79" s="50"/>
      <c r="AA79" s="50"/>
      <c r="AB79" s="50"/>
      <c r="AC79" s="50"/>
      <c r="AD79" s="50"/>
      <c r="AE79" s="50"/>
      <c r="AF79" s="50"/>
      <c r="AG79" s="50"/>
      <c r="AH79" s="50"/>
      <c r="AI79" s="50"/>
      <c r="AJ79" s="50"/>
      <c r="AK79" s="50"/>
      <c r="AL79" s="50"/>
      <c r="AM79" s="50"/>
      <c r="AN79" s="50"/>
      <c r="AO79" s="19"/>
      <c r="AP79" s="19"/>
      <c r="AQ79" s="50" t="s">
        <v>38</v>
      </c>
      <c r="AR79" s="50"/>
      <c r="AS79" s="50"/>
      <c r="AT79" s="50"/>
      <c r="AU79" s="50"/>
      <c r="AV79" s="50"/>
      <c r="AW79" s="50"/>
      <c r="AX79" s="50"/>
      <c r="AY79" s="50"/>
      <c r="AZ79" s="50"/>
      <c r="BA79" s="50"/>
      <c r="BB79" s="50"/>
      <c r="BC79" s="50"/>
      <c r="BD79" s="50"/>
      <c r="BE79" s="50"/>
      <c r="BF79" s="50"/>
      <c r="BG79" s="50"/>
      <c r="BH79" s="50"/>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50"/>
      <c r="D80" s="50"/>
      <c r="E80" s="50"/>
      <c r="F80" s="50"/>
      <c r="G80" s="50"/>
      <c r="H80" s="50"/>
      <c r="I80" s="50"/>
      <c r="J80" s="50"/>
      <c r="K80" s="50"/>
      <c r="L80" s="50"/>
      <c r="M80" s="50"/>
      <c r="N80" s="50"/>
      <c r="O80" s="50"/>
      <c r="P80" s="50"/>
      <c r="Q80" s="50"/>
      <c r="R80" s="50"/>
      <c r="S80" s="50"/>
      <c r="T80" s="50"/>
      <c r="U80" s="19"/>
      <c r="V80" s="19"/>
      <c r="W80" s="50"/>
      <c r="X80" s="50"/>
      <c r="Y80" s="50"/>
      <c r="Z80" s="50"/>
      <c r="AA80" s="50"/>
      <c r="AB80" s="50"/>
      <c r="AC80" s="50"/>
      <c r="AD80" s="50"/>
      <c r="AE80" s="50"/>
      <c r="AF80" s="50"/>
      <c r="AG80" s="50"/>
      <c r="AH80" s="50"/>
      <c r="AI80" s="50"/>
      <c r="AJ80" s="50"/>
      <c r="AK80" s="50"/>
      <c r="AL80" s="50"/>
      <c r="AM80" s="50"/>
      <c r="AN80" s="50"/>
      <c r="AO80" s="19"/>
      <c r="AP80" s="19"/>
      <c r="AQ80" s="50"/>
      <c r="AR80" s="50"/>
      <c r="AS80" s="50"/>
      <c r="AT80" s="50"/>
      <c r="AU80" s="50"/>
      <c r="AV80" s="50"/>
      <c r="AW80" s="50"/>
      <c r="AX80" s="50"/>
      <c r="AY80" s="50"/>
      <c r="AZ80" s="50"/>
      <c r="BA80" s="50"/>
      <c r="BB80" s="50"/>
      <c r="BC80" s="50"/>
      <c r="BD80" s="50"/>
      <c r="BE80" s="50"/>
      <c r="BF80" s="50"/>
      <c r="BG80" s="50"/>
      <c r="BH80" s="50"/>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44440</v>
      </c>
      <c r="D6" s="31">
        <f t="shared" si="3"/>
        <v>46</v>
      </c>
      <c r="E6" s="31">
        <f t="shared" si="3"/>
        <v>1</v>
      </c>
      <c r="F6" s="31">
        <f t="shared" si="3"/>
        <v>0</v>
      </c>
      <c r="G6" s="31">
        <f t="shared" si="3"/>
        <v>1</v>
      </c>
      <c r="H6" s="31" t="str">
        <f t="shared" si="3"/>
        <v>宮城県　色麻町</v>
      </c>
      <c r="I6" s="31" t="str">
        <f t="shared" si="3"/>
        <v>法適用</v>
      </c>
      <c r="J6" s="31" t="str">
        <f t="shared" si="3"/>
        <v>水道事業</v>
      </c>
      <c r="K6" s="31" t="str">
        <f t="shared" si="3"/>
        <v>末端給水事業</v>
      </c>
      <c r="L6" s="31" t="str">
        <f t="shared" si="3"/>
        <v>A8</v>
      </c>
      <c r="M6" s="32" t="str">
        <f t="shared" si="3"/>
        <v>-</v>
      </c>
      <c r="N6" s="32">
        <f t="shared" si="3"/>
        <v>82.04</v>
      </c>
      <c r="O6" s="32">
        <f t="shared" si="3"/>
        <v>99.15</v>
      </c>
      <c r="P6" s="32">
        <f t="shared" si="3"/>
        <v>4102</v>
      </c>
      <c r="Q6" s="32">
        <f t="shared" si="3"/>
        <v>7280</v>
      </c>
      <c r="R6" s="32">
        <f t="shared" si="3"/>
        <v>109.28</v>
      </c>
      <c r="S6" s="32">
        <f t="shared" si="3"/>
        <v>66.62</v>
      </c>
      <c r="T6" s="32">
        <f t="shared" si="3"/>
        <v>7192</v>
      </c>
      <c r="U6" s="32">
        <f t="shared" si="3"/>
        <v>43.9</v>
      </c>
      <c r="V6" s="32">
        <f t="shared" si="3"/>
        <v>163.83000000000001</v>
      </c>
      <c r="W6" s="33">
        <f>IF(W7="",NA(),W7)</f>
        <v>119.47</v>
      </c>
      <c r="X6" s="33">
        <f t="shared" ref="X6:AF6" si="4">IF(X7="",NA(),X7)</f>
        <v>121.31</v>
      </c>
      <c r="Y6" s="33">
        <f t="shared" si="4"/>
        <v>113.87</v>
      </c>
      <c r="Z6" s="33">
        <f t="shared" si="4"/>
        <v>99.45</v>
      </c>
      <c r="AA6" s="33">
        <f t="shared" si="4"/>
        <v>111.73</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852.57</v>
      </c>
      <c r="AT6" s="33">
        <f t="shared" ref="AT6:BB6" si="6">IF(AT7="",NA(),AT7)</f>
        <v>1247.8499999999999</v>
      </c>
      <c r="AU6" s="33">
        <f t="shared" si="6"/>
        <v>175.08</v>
      </c>
      <c r="AV6" s="33">
        <f t="shared" si="6"/>
        <v>219.28</v>
      </c>
      <c r="AW6" s="33">
        <f t="shared" si="6"/>
        <v>258.42</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189.1</v>
      </c>
      <c r="BE6" s="33">
        <f t="shared" ref="BE6:BM6" si="7">IF(BE7="",NA(),BE7)</f>
        <v>199.07</v>
      </c>
      <c r="BF6" s="33">
        <f t="shared" si="7"/>
        <v>231.34</v>
      </c>
      <c r="BG6" s="33">
        <f t="shared" si="7"/>
        <v>215.87</v>
      </c>
      <c r="BH6" s="33">
        <f t="shared" si="7"/>
        <v>199.98</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118.04</v>
      </c>
      <c r="BP6" s="33">
        <f t="shared" ref="BP6:BX6" si="8">IF(BP7="",NA(),BP7)</f>
        <v>118.76</v>
      </c>
      <c r="BQ6" s="33">
        <f t="shared" si="8"/>
        <v>109.84</v>
      </c>
      <c r="BR6" s="33">
        <f t="shared" si="8"/>
        <v>92.77</v>
      </c>
      <c r="BS6" s="33">
        <f t="shared" si="8"/>
        <v>111.97</v>
      </c>
      <c r="BT6" s="33">
        <f t="shared" si="8"/>
        <v>90.17</v>
      </c>
      <c r="BU6" s="33">
        <f t="shared" si="8"/>
        <v>90.69</v>
      </c>
      <c r="BV6" s="33">
        <f t="shared" si="8"/>
        <v>90.64</v>
      </c>
      <c r="BW6" s="33">
        <f t="shared" si="8"/>
        <v>93.66</v>
      </c>
      <c r="BX6" s="33">
        <f t="shared" si="8"/>
        <v>92.76</v>
      </c>
      <c r="BY6" s="32" t="str">
        <f>IF(BY7="","",IF(BY7="-","【-】","【"&amp;SUBSTITUTE(TEXT(BY7,"#,##0.00"),"-","△")&amp;"】"))</f>
        <v>【104.99】</v>
      </c>
      <c r="BZ6" s="33">
        <f>IF(BZ7="",NA(),BZ7)</f>
        <v>170.44</v>
      </c>
      <c r="CA6" s="33">
        <f t="shared" ref="CA6:CI6" si="9">IF(CA7="",NA(),CA7)</f>
        <v>169</v>
      </c>
      <c r="CB6" s="33">
        <f t="shared" si="9"/>
        <v>183.29</v>
      </c>
      <c r="CC6" s="33">
        <f t="shared" si="9"/>
        <v>216.88</v>
      </c>
      <c r="CD6" s="33">
        <f t="shared" si="9"/>
        <v>179.98</v>
      </c>
      <c r="CE6" s="33">
        <f t="shared" si="9"/>
        <v>210.28</v>
      </c>
      <c r="CF6" s="33">
        <f t="shared" si="9"/>
        <v>211.08</v>
      </c>
      <c r="CG6" s="33">
        <f t="shared" si="9"/>
        <v>213.52</v>
      </c>
      <c r="CH6" s="33">
        <f t="shared" si="9"/>
        <v>208.21</v>
      </c>
      <c r="CI6" s="33">
        <f t="shared" si="9"/>
        <v>208.67</v>
      </c>
      <c r="CJ6" s="32" t="str">
        <f>IF(CJ7="","",IF(CJ7="-","【-】","【"&amp;SUBSTITUTE(TEXT(CJ7,"#,##0.00"),"-","△")&amp;"】"))</f>
        <v>【163.72】</v>
      </c>
      <c r="CK6" s="33">
        <f>IF(CK7="",NA(),CK7)</f>
        <v>80.75</v>
      </c>
      <c r="CL6" s="33">
        <f t="shared" ref="CL6:CT6" si="10">IF(CL7="",NA(),CL7)</f>
        <v>83.5</v>
      </c>
      <c r="CM6" s="33">
        <f t="shared" si="10"/>
        <v>80.97</v>
      </c>
      <c r="CN6" s="33">
        <f t="shared" si="10"/>
        <v>83.38</v>
      </c>
      <c r="CO6" s="33">
        <f t="shared" si="10"/>
        <v>83.96</v>
      </c>
      <c r="CP6" s="33">
        <f t="shared" si="10"/>
        <v>50.49</v>
      </c>
      <c r="CQ6" s="33">
        <f t="shared" si="10"/>
        <v>49.69</v>
      </c>
      <c r="CR6" s="33">
        <f t="shared" si="10"/>
        <v>49.77</v>
      </c>
      <c r="CS6" s="33">
        <f t="shared" si="10"/>
        <v>49.22</v>
      </c>
      <c r="CT6" s="33">
        <f t="shared" si="10"/>
        <v>49.08</v>
      </c>
      <c r="CU6" s="32" t="str">
        <f>IF(CU7="","",IF(CU7="-","【-】","【"&amp;SUBSTITUTE(TEXT(CU7,"#,##0.00"),"-","△")&amp;"】"))</f>
        <v>【59.76】</v>
      </c>
      <c r="CV6" s="33">
        <f>IF(CV7="",NA(),CV7)</f>
        <v>62.43</v>
      </c>
      <c r="CW6" s="33">
        <f t="shared" ref="CW6:DE6" si="11">IF(CW7="",NA(),CW7)</f>
        <v>63.25</v>
      </c>
      <c r="CX6" s="33">
        <f t="shared" si="11"/>
        <v>63.68</v>
      </c>
      <c r="CY6" s="33">
        <f t="shared" si="11"/>
        <v>62.92</v>
      </c>
      <c r="CZ6" s="33">
        <f t="shared" si="11"/>
        <v>63.4</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21.53</v>
      </c>
      <c r="DH6" s="33">
        <f t="shared" ref="DH6:DP6" si="12">IF(DH7="",NA(),DH7)</f>
        <v>21.67</v>
      </c>
      <c r="DI6" s="33">
        <f t="shared" si="12"/>
        <v>19.510000000000002</v>
      </c>
      <c r="DJ6" s="33">
        <f t="shared" si="12"/>
        <v>46.88</v>
      </c>
      <c r="DK6" s="33">
        <f t="shared" si="12"/>
        <v>48.5</v>
      </c>
      <c r="DL6" s="33">
        <f t="shared" si="12"/>
        <v>34.24</v>
      </c>
      <c r="DM6" s="33">
        <f t="shared" si="12"/>
        <v>35.18</v>
      </c>
      <c r="DN6" s="33">
        <f t="shared" si="12"/>
        <v>36.43</v>
      </c>
      <c r="DO6" s="33">
        <f t="shared" si="12"/>
        <v>46.12</v>
      </c>
      <c r="DP6" s="33">
        <f t="shared" si="12"/>
        <v>47.44</v>
      </c>
      <c r="DQ6" s="32" t="str">
        <f>IF(DQ7="","",IF(DQ7="-","【-】","【"&amp;SUBSTITUTE(TEXT(DQ7,"#,##0.00"),"-","△")&amp;"】"))</f>
        <v>【47.18】</v>
      </c>
      <c r="DR6" s="33">
        <f>IF(DR7="",NA(),DR7)</f>
        <v>63.22</v>
      </c>
      <c r="DS6" s="33">
        <f t="shared" ref="DS6:EA6" si="13">IF(DS7="",NA(),DS7)</f>
        <v>63.22</v>
      </c>
      <c r="DT6" s="33">
        <f t="shared" si="13"/>
        <v>61.16</v>
      </c>
      <c r="DU6" s="33">
        <f t="shared" si="13"/>
        <v>61.16</v>
      </c>
      <c r="DV6" s="33">
        <f t="shared" si="13"/>
        <v>61.07</v>
      </c>
      <c r="DW6" s="33">
        <f t="shared" si="13"/>
        <v>6.81</v>
      </c>
      <c r="DX6" s="33">
        <f t="shared" si="13"/>
        <v>8.41</v>
      </c>
      <c r="DY6" s="33">
        <f t="shared" si="13"/>
        <v>8.7200000000000006</v>
      </c>
      <c r="DZ6" s="33">
        <f t="shared" si="13"/>
        <v>9.86</v>
      </c>
      <c r="EA6" s="33">
        <f t="shared" si="13"/>
        <v>11.16</v>
      </c>
      <c r="EB6" s="32" t="str">
        <f>IF(EB7="","",IF(EB7="-","【-】","【"&amp;SUBSTITUTE(TEXT(EB7,"#,##0.00"),"-","△")&amp;"】"))</f>
        <v>【13.18】</v>
      </c>
      <c r="EC6" s="33">
        <f>IF(EC7="",NA(),EC7)</f>
        <v>0.49</v>
      </c>
      <c r="ED6" s="33">
        <f t="shared" ref="ED6:EL6" si="14">IF(ED7="",NA(),ED7)</f>
        <v>0.02</v>
      </c>
      <c r="EE6" s="33">
        <f t="shared" si="14"/>
        <v>3.14</v>
      </c>
      <c r="EF6" s="33">
        <f t="shared" si="14"/>
        <v>0.24</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44440</v>
      </c>
      <c r="D7" s="35">
        <v>46</v>
      </c>
      <c r="E7" s="35">
        <v>1</v>
      </c>
      <c r="F7" s="35">
        <v>0</v>
      </c>
      <c r="G7" s="35">
        <v>1</v>
      </c>
      <c r="H7" s="35" t="s">
        <v>93</v>
      </c>
      <c r="I7" s="35" t="s">
        <v>94</v>
      </c>
      <c r="J7" s="35" t="s">
        <v>95</v>
      </c>
      <c r="K7" s="35" t="s">
        <v>96</v>
      </c>
      <c r="L7" s="35" t="s">
        <v>97</v>
      </c>
      <c r="M7" s="36" t="s">
        <v>98</v>
      </c>
      <c r="N7" s="36">
        <v>82.04</v>
      </c>
      <c r="O7" s="36">
        <v>99.15</v>
      </c>
      <c r="P7" s="36">
        <v>4102</v>
      </c>
      <c r="Q7" s="36">
        <v>7280</v>
      </c>
      <c r="R7" s="36">
        <v>109.28</v>
      </c>
      <c r="S7" s="36">
        <v>66.62</v>
      </c>
      <c r="T7" s="36">
        <v>7192</v>
      </c>
      <c r="U7" s="36">
        <v>43.9</v>
      </c>
      <c r="V7" s="36">
        <v>163.83000000000001</v>
      </c>
      <c r="W7" s="36">
        <v>119.47</v>
      </c>
      <c r="X7" s="36">
        <v>121.31</v>
      </c>
      <c r="Y7" s="36">
        <v>113.87</v>
      </c>
      <c r="Z7" s="36">
        <v>99.45</v>
      </c>
      <c r="AA7" s="36">
        <v>111.73</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852.57</v>
      </c>
      <c r="AT7" s="36">
        <v>1247.8499999999999</v>
      </c>
      <c r="AU7" s="36">
        <v>175.08</v>
      </c>
      <c r="AV7" s="36">
        <v>219.28</v>
      </c>
      <c r="AW7" s="36">
        <v>258.42</v>
      </c>
      <c r="AX7" s="36">
        <v>1197.1099999999999</v>
      </c>
      <c r="AY7" s="36">
        <v>1002.64</v>
      </c>
      <c r="AZ7" s="36">
        <v>1164.51</v>
      </c>
      <c r="BA7" s="36">
        <v>434.72</v>
      </c>
      <c r="BB7" s="36">
        <v>416.14</v>
      </c>
      <c r="BC7" s="36">
        <v>262.74</v>
      </c>
      <c r="BD7" s="36">
        <v>189.1</v>
      </c>
      <c r="BE7" s="36">
        <v>199.07</v>
      </c>
      <c r="BF7" s="36">
        <v>231.34</v>
      </c>
      <c r="BG7" s="36">
        <v>215.87</v>
      </c>
      <c r="BH7" s="36">
        <v>199.98</v>
      </c>
      <c r="BI7" s="36">
        <v>532.29999999999995</v>
      </c>
      <c r="BJ7" s="36">
        <v>520.29999999999995</v>
      </c>
      <c r="BK7" s="36">
        <v>498.27</v>
      </c>
      <c r="BL7" s="36">
        <v>495.76</v>
      </c>
      <c r="BM7" s="36">
        <v>487.22</v>
      </c>
      <c r="BN7" s="36">
        <v>276.38</v>
      </c>
      <c r="BO7" s="36">
        <v>118.04</v>
      </c>
      <c r="BP7" s="36">
        <v>118.76</v>
      </c>
      <c r="BQ7" s="36">
        <v>109.84</v>
      </c>
      <c r="BR7" s="36">
        <v>92.77</v>
      </c>
      <c r="BS7" s="36">
        <v>111.97</v>
      </c>
      <c r="BT7" s="36">
        <v>90.17</v>
      </c>
      <c r="BU7" s="36">
        <v>90.69</v>
      </c>
      <c r="BV7" s="36">
        <v>90.64</v>
      </c>
      <c r="BW7" s="36">
        <v>93.66</v>
      </c>
      <c r="BX7" s="36">
        <v>92.76</v>
      </c>
      <c r="BY7" s="36">
        <v>104.99</v>
      </c>
      <c r="BZ7" s="36">
        <v>170.44</v>
      </c>
      <c r="CA7" s="36">
        <v>169</v>
      </c>
      <c r="CB7" s="36">
        <v>183.29</v>
      </c>
      <c r="CC7" s="36">
        <v>216.88</v>
      </c>
      <c r="CD7" s="36">
        <v>179.98</v>
      </c>
      <c r="CE7" s="36">
        <v>210.28</v>
      </c>
      <c r="CF7" s="36">
        <v>211.08</v>
      </c>
      <c r="CG7" s="36">
        <v>213.52</v>
      </c>
      <c r="CH7" s="36">
        <v>208.21</v>
      </c>
      <c r="CI7" s="36">
        <v>208.67</v>
      </c>
      <c r="CJ7" s="36">
        <v>163.72</v>
      </c>
      <c r="CK7" s="36">
        <v>80.75</v>
      </c>
      <c r="CL7" s="36">
        <v>83.5</v>
      </c>
      <c r="CM7" s="36">
        <v>80.97</v>
      </c>
      <c r="CN7" s="36">
        <v>83.38</v>
      </c>
      <c r="CO7" s="36">
        <v>83.96</v>
      </c>
      <c r="CP7" s="36">
        <v>50.49</v>
      </c>
      <c r="CQ7" s="36">
        <v>49.69</v>
      </c>
      <c r="CR7" s="36">
        <v>49.77</v>
      </c>
      <c r="CS7" s="36">
        <v>49.22</v>
      </c>
      <c r="CT7" s="36">
        <v>49.08</v>
      </c>
      <c r="CU7" s="36">
        <v>59.76</v>
      </c>
      <c r="CV7" s="36">
        <v>62.43</v>
      </c>
      <c r="CW7" s="36">
        <v>63.25</v>
      </c>
      <c r="CX7" s="36">
        <v>63.68</v>
      </c>
      <c r="CY7" s="36">
        <v>62.92</v>
      </c>
      <c r="CZ7" s="36">
        <v>63.4</v>
      </c>
      <c r="DA7" s="36">
        <v>78.7</v>
      </c>
      <c r="DB7" s="36">
        <v>80.010000000000005</v>
      </c>
      <c r="DC7" s="36">
        <v>79.98</v>
      </c>
      <c r="DD7" s="36">
        <v>79.48</v>
      </c>
      <c r="DE7" s="36">
        <v>79.3</v>
      </c>
      <c r="DF7" s="36">
        <v>89.95</v>
      </c>
      <c r="DG7" s="36">
        <v>21.53</v>
      </c>
      <c r="DH7" s="36">
        <v>21.67</v>
      </c>
      <c r="DI7" s="36">
        <v>19.510000000000002</v>
      </c>
      <c r="DJ7" s="36">
        <v>46.88</v>
      </c>
      <c r="DK7" s="36">
        <v>48.5</v>
      </c>
      <c r="DL7" s="36">
        <v>34.24</v>
      </c>
      <c r="DM7" s="36">
        <v>35.18</v>
      </c>
      <c r="DN7" s="36">
        <v>36.43</v>
      </c>
      <c r="DO7" s="36">
        <v>46.12</v>
      </c>
      <c r="DP7" s="36">
        <v>47.44</v>
      </c>
      <c r="DQ7" s="36">
        <v>47.18</v>
      </c>
      <c r="DR7" s="36">
        <v>63.22</v>
      </c>
      <c r="DS7" s="36">
        <v>63.22</v>
      </c>
      <c r="DT7" s="36">
        <v>61.16</v>
      </c>
      <c r="DU7" s="36">
        <v>61.16</v>
      </c>
      <c r="DV7" s="36">
        <v>61.07</v>
      </c>
      <c r="DW7" s="36">
        <v>6.81</v>
      </c>
      <c r="DX7" s="36">
        <v>8.41</v>
      </c>
      <c r="DY7" s="36">
        <v>8.7200000000000006</v>
      </c>
      <c r="DZ7" s="36">
        <v>9.86</v>
      </c>
      <c r="EA7" s="36">
        <v>11.16</v>
      </c>
      <c r="EB7" s="36">
        <v>13.18</v>
      </c>
      <c r="EC7" s="36">
        <v>0.49</v>
      </c>
      <c r="ED7" s="36">
        <v>0.02</v>
      </c>
      <c r="EE7" s="36">
        <v>3.14</v>
      </c>
      <c r="EF7" s="36">
        <v>0.24</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dcterms:created xsi:type="dcterms:W3CDTF">2017-02-01T08:34:42Z</dcterms:created>
  <dcterms:modified xsi:type="dcterms:W3CDTF">2017-02-15T07:17:50Z</dcterms:modified>
  <cp:category/>
</cp:coreProperties>
</file>