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<sst xmlns="http://schemas.openxmlformats.org/spreadsheetml/2006/main" count="217" uniqueCount="107">
  <si>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</si>
  <si>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</si>
  <si>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</si>
  <si>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</si>
  <si>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</si>
  <si>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</si>
  <si>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</si>
  <si>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</si>
  <si>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</si>
  <si>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</si>
  <si>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</si>
  <si>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</si>
  <si>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</si>
  <si>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</si>
  <si>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</si>
  <si>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</si>
  <si>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</si>
  <si>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</si>
  <si>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</si>
  <si>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</si>
  <si>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</si>
  <si>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</si>
  <si>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</si>
  <si>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</si>
  <si>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</si>
  <si>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</si>
  <si>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</si>
  <si>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</si>
  <si>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</si>
  <si>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</si>
  <si>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</si>
  <si>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</si>
  <si>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</si>
  <si>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</si>
  <si>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</si>
  <si>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</si>
  <si>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</si>
  <si>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</si>
  <si>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</si>
  <si>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</si>
  <si>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</si>
  <si>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</si>
  <si>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</si>
  <si>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</si>
  <si>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</si>
  <si>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</si>
  <si>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</si>
  <si>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</si>
  <si>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</si>
  <si>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</si>
  <si>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</si>
  <si>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</si>
  <si>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</si>
  <si>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</si>
  <si>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</si>
  <si>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</si>
  <si>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</si>
  <si>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</si>
  <si>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</si>
  <si>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</si>
  <si>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</si>
  <si>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</si>
  <si>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</si>
  <si>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</si>
  <si>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</si>
  <si>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</si>
  <si>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</si>
  <si>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</si>
  <si>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</si>
  <si>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</si>
  <si>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</si>
  <si>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</si>
  <si>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</si>
  <si>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</si>
  <si>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</si>
  <si>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</si>
  <si>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</si>
  <si>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</si>
  <si>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</si>
  <si>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</si>
  <si>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</si>
  <si>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</si>
  <si>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</si>
  <si>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</si>
  <si>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</si>
  <si>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</si>
  <si>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</si>
  <si>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</si>
  <si>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</si>
  <si>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</si>
  <si>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</si>
  <si>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</si>
  <si>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</si>
  <si>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</si>
  <si>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</si>
  <si>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</si>
  <si>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</si>
  <si>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</si>
  <si>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</si>
  <si>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</si>
  <si>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</si>
  <si>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</si>
  <si>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</si>
  <si>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</si>
  <si>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の状況については全国平均・類似団体共に平均を大きく上回っている。本町には「王城寺原演習場」という防衛省の施設があり、交付金を財源とし、平成２８年度より老朽管の更新計画に基づき計画的に更新を行うこととしている。
③管路更新率が平成２７年度０％の理由として、平成２８年度からの更新計画のため平成２７年度は実施しなかった。平成２８年度から毎年３００ｍペースで更新を行うこととしている。</t>
    <rPh sb="1" eb="3">
      <t>カンロ</t>
    </rPh>
    <rPh sb="3" eb="5">
      <t>ケイネン</t>
    </rPh>
    <rPh sb="5" eb="6">
      <t>カ</t>
    </rPh>
    <rPh sb="6" eb="7">
      <t>リツ</t>
    </rPh>
    <rPh sb="8" eb="10">
      <t>ジョウキョウ</t>
    </rPh>
    <rPh sb="15" eb="17">
      <t>ゼンコク</t>
    </rPh>
    <rPh sb="17" eb="19">
      <t>ヘイキン</t>
    </rPh>
    <rPh sb="20" eb="22">
      <t>ルイジ</t>
    </rPh>
    <rPh sb="22" eb="24">
      <t>ダンタイ</t>
    </rPh>
    <rPh sb="24" eb="25">
      <t>トモ</t>
    </rPh>
    <rPh sb="26" eb="28">
      <t>ヘイキン</t>
    </rPh>
    <rPh sb="29" eb="30">
      <t>オオ</t>
    </rPh>
    <rPh sb="32" eb="34">
      <t>ウワマワ</t>
    </rPh>
    <rPh sb="39" eb="41">
      <t>ホンチョウ</t>
    </rPh>
    <rPh sb="44" eb="46">
      <t>オウジョウ</t>
    </rPh>
    <rPh sb="46" eb="47">
      <t>テラ</t>
    </rPh>
    <rPh sb="47" eb="48">
      <t>ハラ</t>
    </rPh>
    <rPh sb="48" eb="51">
      <t>エンシュウジョウ</t>
    </rPh>
    <rPh sb="55" eb="58">
      <t>ボウエイショウ</t>
    </rPh>
    <rPh sb="59" eb="61">
      <t>シセツ</t>
    </rPh>
    <rPh sb="65" eb="68">
      <t>コウフキン</t>
    </rPh>
    <rPh sb="69" eb="71">
      <t>ザイゲン</t>
    </rPh>
    <rPh sb="74" eb="76">
      <t>ヘイセイ</t>
    </rPh>
    <rPh sb="78" eb="80">
      <t>ネンド</t>
    </rPh>
    <rPh sb="114" eb="116">
      <t>カンロ</t>
    </rPh>
    <rPh sb="116" eb="118">
      <t>コウシン</t>
    </rPh>
    <rPh sb="118" eb="119">
      <t>リツ</t>
    </rPh>
    <rPh sb="120" eb="122">
      <t>ヘイセイ</t>
    </rPh>
    <rPh sb="124" eb="126">
      <t>ネンド</t>
    </rPh>
    <rPh sb="129" eb="131">
      <t>リユウ</t>
    </rPh>
    <rPh sb="135" eb="137">
      <t>ヘイセイ</t>
    </rPh>
    <rPh sb="139" eb="141">
      <t>ネンド</t>
    </rPh>
    <rPh sb="144" eb="146">
      <t>コウシン</t>
    </rPh>
    <rPh sb="146" eb="148">
      <t>ケイカク</t>
    </rPh>
    <rPh sb="151" eb="153">
      <t>ヘイセイ</t>
    </rPh>
    <rPh sb="158" eb="160">
      <t>ジッシ</t>
    </rPh>
    <rPh sb="166" eb="168">
      <t>ヘイセイ</t>
    </rPh>
    <phoneticPr fontId="4"/>
  </si>
  <si>
    <t xml:space="preserve">①経営収支比率について平成２６年度は、当該年度より施行された新地方公営企業会計制度により「貸倒引当金」の計上が義務化され費用増となった。平成２７年度においては、「貸倒引当金」の増額等はなく、当該事由による費用増がなかったため改善された。
⑤料金回収率について平成２６年度は、当該年度より施行された新地方公営企業会計制度により「貸倒引当金」の計上が義務化され費用増となった。平成２７年度においては、「貸倒引当金」の増額等はなく、当該事由による費用増がなかったため改善された。
⑥給水原価が類似団体及び前年から低くなっている理由として、平成２６年度より施行された新地方公営企業会計制度により「貸倒引当金」の計上が義務化され当該年度は費用増となったが、平成２７年度においては、「貸倒引当金」の増額等はなく、当該事由による費用増がなくなったため、平成２５年度以前の水準に戻っている。
⑦・⑧施設利用率が高く有収率が低いのは、漏水しているため施設に負担がかかっていることが原因である。平成２８年度より老朽管の更新計画に基づき計画的に更新を行うこととし、施設への負担軽減と施設利用率低下、有収率の向上を目指す。
</t>
    <rPh sb="5" eb="7">
      <t>ヒリツ</t>
    </rPh>
    <rPh sb="11" eb="13">
      <t>ヘイセイ</t>
    </rPh>
    <rPh sb="19" eb="21">
      <t>トウガイ</t>
    </rPh>
    <rPh sb="21" eb="23">
      <t>ネンド</t>
    </rPh>
    <rPh sb="30" eb="33">
      <t>シンチホウ</t>
    </rPh>
    <rPh sb="33" eb="35">
      <t>コウエイ</t>
    </rPh>
    <rPh sb="35" eb="37">
      <t>キギョウ</t>
    </rPh>
    <rPh sb="37" eb="39">
      <t>カイケイ</t>
    </rPh>
    <rPh sb="39" eb="41">
      <t>セイド</t>
    </rPh>
    <rPh sb="45" eb="47">
      <t>カシダオレ</t>
    </rPh>
    <rPh sb="47" eb="50">
      <t>ヒキアテキン</t>
    </rPh>
    <rPh sb="52" eb="54">
      <t>ケイジョウ</t>
    </rPh>
    <rPh sb="55" eb="58">
      <t>ギムカ</t>
    </rPh>
    <rPh sb="60" eb="63">
      <t>ヒヨウゾウ</t>
    </rPh>
    <rPh sb="68" eb="70">
      <t>ヘイセイ</t>
    </rPh>
    <rPh sb="72" eb="74">
      <t>ネンド</t>
    </rPh>
    <rPh sb="81" eb="83">
      <t>カシダオレ</t>
    </rPh>
    <rPh sb="83" eb="86">
      <t>ヒキアテキン</t>
    </rPh>
    <rPh sb="88" eb="90">
      <t>ゾウガク</t>
    </rPh>
    <rPh sb="90" eb="91">
      <t>トウ</t>
    </rPh>
    <rPh sb="95" eb="97">
      <t>トウガイ</t>
    </rPh>
    <rPh sb="97" eb="98">
      <t>ジ</t>
    </rPh>
    <rPh sb="98" eb="99">
      <t>ユ</t>
    </rPh>
    <rPh sb="102" eb="104">
      <t>ヒヨウ</t>
    </rPh>
    <rPh sb="104" eb="105">
      <t>ゾウ</t>
    </rPh>
    <rPh sb="112" eb="114">
      <t>カイゼン</t>
    </rPh>
    <rPh sb="121" eb="123">
      <t>リョウキン</t>
    </rPh>
    <rPh sb="123" eb="125">
      <t>カイシュウ</t>
    </rPh>
    <rPh sb="125" eb="126">
      <t>リツ</t>
    </rPh>
    <rPh sb="240" eb="244">
      <t>キュウスイゲンカ</t>
    </rPh>
    <rPh sb="245" eb="247">
      <t>ルイジ</t>
    </rPh>
    <rPh sb="247" eb="249">
      <t>ダンタイ</t>
    </rPh>
    <rPh sb="249" eb="250">
      <t>オヨ</t>
    </rPh>
    <rPh sb="251" eb="253">
      <t>ゼンネン</t>
    </rPh>
    <rPh sb="255" eb="256">
      <t>ヒク</t>
    </rPh>
    <rPh sb="262" eb="264">
      <t>リユウ</t>
    </rPh>
    <rPh sb="311" eb="313">
      <t>トウガイ</t>
    </rPh>
    <rPh sb="313" eb="315">
      <t>ネンド</t>
    </rPh>
    <rPh sb="371" eb="373">
      <t>ヘイセイ</t>
    </rPh>
    <rPh sb="375" eb="377">
      <t>ネンド</t>
    </rPh>
    <rPh sb="377" eb="379">
      <t>イゼン</t>
    </rPh>
    <rPh sb="380" eb="382">
      <t>スイジュン</t>
    </rPh>
    <rPh sb="383" eb="384">
      <t>モド</t>
    </rPh>
    <rPh sb="394" eb="396">
      <t>シセツ</t>
    </rPh>
    <rPh sb="396" eb="398">
      <t>リヨウ</t>
    </rPh>
    <rPh sb="398" eb="399">
      <t>リツ</t>
    </rPh>
    <rPh sb="400" eb="401">
      <t>タカ</t>
    </rPh>
    <rPh sb="411" eb="413">
      <t>ロウスイ</t>
    </rPh>
    <rPh sb="419" eb="421">
      <t>シセツ</t>
    </rPh>
    <rPh sb="422" eb="424">
      <t>フタン</t>
    </rPh>
    <rPh sb="434" eb="436">
      <t>ゲンイン</t>
    </rPh>
    <rPh sb="474" eb="476">
      <t>シセツ</t>
    </rPh>
    <rPh sb="478" eb="480">
      <t>フタン</t>
    </rPh>
    <rPh sb="480" eb="482">
      <t>ケイゲン</t>
    </rPh>
    <rPh sb="483" eb="485">
      <t>シセツ</t>
    </rPh>
    <rPh sb="485" eb="488">
      <t>リヨウリツ</t>
    </rPh>
    <rPh sb="488" eb="490">
      <t>テイカ</t>
    </rPh>
    <rPh sb="493" eb="494">
      <t>リツ</t>
    </rPh>
    <rPh sb="495" eb="497">
      <t>コウジョウ</t>
    </rPh>
    <rPh sb="498" eb="500">
      <t>メザ</t>
    </rPh>
    <phoneticPr fontId="4"/>
  </si>
  <si>
    <t>本町の有収率が全国平均・類似団体共に低いのは以前からの課題である。平成２８年度より老朽管による漏水の改善を中心に更新計画に基づき更新を行い、有収率の向上に努める。</t>
    <rPh sb="0" eb="2">
      <t>ホンチョウ</t>
    </rPh>
    <rPh sb="3" eb="5">
      <t>ユウシュウ</t>
    </rPh>
    <rPh sb="5" eb="6">
      <t>リツ</t>
    </rPh>
    <rPh sb="7" eb="9">
      <t>ゼンコク</t>
    </rPh>
    <rPh sb="9" eb="11">
      <t>ヘイキン</t>
    </rPh>
    <rPh sb="12" eb="14">
      <t>ルイジ</t>
    </rPh>
    <rPh sb="14" eb="16">
      <t>ダンタイ</t>
    </rPh>
    <rPh sb="16" eb="17">
      <t>トモ</t>
    </rPh>
    <rPh sb="18" eb="19">
      <t>ヒク</t>
    </rPh>
    <rPh sb="22" eb="24">
      <t>イゼン</t>
    </rPh>
    <rPh sb="27" eb="29">
      <t>カダイ</t>
    </rPh>
    <rPh sb="33" eb="35">
      <t>ヘイセイ</t>
    </rPh>
    <rPh sb="37" eb="39">
      <t>ネンド</t>
    </rPh>
    <rPh sb="41" eb="43">
      <t>ロウキュウ</t>
    </rPh>
    <rPh sb="43" eb="44">
      <t>カン</t>
    </rPh>
    <rPh sb="47" eb="49">
      <t>ロウスイ</t>
    </rPh>
    <rPh sb="50" eb="52">
      <t>カイゼン</t>
    </rPh>
    <rPh sb="53" eb="55">
      <t>チュウシン</t>
    </rPh>
    <rPh sb="56" eb="58">
      <t>コウシン</t>
    </rPh>
    <rPh sb="58" eb="60">
      <t>ケイカク</t>
    </rPh>
    <rPh sb="61" eb="62">
      <t>モト</t>
    </rPh>
    <rPh sb="64" eb="66">
      <t>コウシン</t>
    </rPh>
    <rPh sb="67" eb="68">
      <t>オコナ</t>
    </rPh>
    <rPh sb="70" eb="72">
      <t>ユウシュウ</t>
    </rPh>
    <rPh sb="72" eb="73">
      <t>リツ</t>
    </rPh>
    <rPh sb="74" eb="76">
      <t>コウジョウ</t>
    </rPh>
    <rPh sb="77" eb="7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</si>
</sst>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0.02</c:v>
                </c:pt>
                <c:pt idx="2">
                  <c:v>3.14</c:v>
                </c:pt>
                <c:pt idx="3">
                  <c:v>0.24</c:v>
                </c:pt>
                <c:pt idx="4" formatCode="#,##0.00;&quot;△&quot;#,##0.00">
                  <c:v>0</c:v>
                </c:pt>
              </c:numCache>
            </c:numRef>
          </c:val>
        </c:ser>
        <c:dLbls>
          <c:showLegendKey val="0"/>
          <c:showVal val="0"/>
          <c:showCatName val="0"/>
          <c:showSerName val="0"/>
          <c:showPercent val="0"/>
          <c:showBubbleSize val="0"/>
        </c:dLbls>
        <c:gapWidth val="150"/>
        <c:axId val="113594752"/>
        <c:axId val="1135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13594752"/>
        <c:axId val="113596672"/>
      </c:lineChart>
      <c:dateAx>
        <c:axId val="113594752"/>
        <c:scaling>
          <c:orientation val="minMax"/>
        </c:scaling>
        <c:delete val="1"/>
        <c:axPos val="b"/>
        <c:numFmt formatCode="ge" sourceLinked="1"/>
        <c:majorTickMark val="none"/>
        <c:minorTickMark val="none"/>
        <c:tickLblPos val="none"/>
        <c:crossAx val="113596672"/>
        <c:crosses val="autoZero"/>
        <c:auto val="1"/>
        <c:lblOffset val="100"/>
        <c:baseTimeUnit val="years"/>
      </c:dateAx>
      <c:valAx>
        <c:axId val="1135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119.47</c:v>
                </c:pt>
                <c:pt idx="1">
                  <c:v>121.31</c:v>
                </c:pt>
                <c:pt idx="2">
                  <c:v>113.87</c:v>
                </c:pt>
                <c:pt idx="3">
                  <c:v>99.45</c:v>
                </c:pt>
                <c:pt idx="4">
                  <c:v>111.73</c:v>
                </c:pt>
              </c:numCache>
            </c:numRef>
          </c:val>
        </c:ser>
        <c:dLbls>
          <c:showLegendKey val="0"/>
          <c:showVal val="0"/>
          <c:showCatName val="0"/>
          <c:showSerName val="0"/>
          <c:showPercent val="0"/>
          <c:showBubbleSize val="0"/>
        </c:dLbls>
        <c:gapWidth val="150"/>
        <c:axId val="113623040"/>
        <c:axId val="1136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13623040"/>
        <c:axId val="113624960"/>
      </c:lineChart>
      <c:dateAx>
        <c:axId val="113623040"/>
        <c:scaling>
          <c:orientation val="minMax"/>
        </c:scaling>
        <c:delete val="1"/>
        <c:axPos val="b"/>
        <c:numFmt formatCode="ge" sourceLinked="1"/>
        <c:majorTickMark val="none"/>
        <c:minorTickMark val="none"/>
        <c:tickLblPos val="none"/>
        <c:crossAx val="113624960"/>
        <c:crosses val="autoZero"/>
        <c:auto val="1"/>
        <c:lblOffset val="100"/>
        <c:baseTimeUnit val="years"/>
      </c:dateAx>
      <c:valAx>
        <c:axId val="11362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21.53</c:v>
                </c:pt>
                <c:pt idx="1">
                  <c:v>21.67</c:v>
                </c:pt>
                <c:pt idx="2">
                  <c:v>19.510000000000002</c:v>
                </c:pt>
                <c:pt idx="3">
                  <c:v>46.88</c:v>
                </c:pt>
                <c:pt idx="4">
                  <c:v>48.5</c:v>
                </c:pt>
              </c:numCache>
            </c:numRef>
          </c:val>
        </c:ser>
        <c:dLbls>
          <c:showLegendKey val="0"/>
          <c:showVal val="0"/>
          <c:showCatName val="0"/>
          <c:showSerName val="0"/>
          <c:showPercent val="0"/>
          <c:showBubbleSize val="0"/>
        </c:dLbls>
        <c:gapWidth val="150"/>
        <c:axId val="113634688"/>
        <c:axId val="1138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13634688"/>
        <c:axId val="113841664"/>
      </c:lineChart>
      <c:dateAx>
        <c:axId val="113634688"/>
        <c:scaling>
          <c:orientation val="minMax"/>
        </c:scaling>
        <c:delete val="1"/>
        <c:axPos val="b"/>
        <c:numFmt formatCode="ge" sourceLinked="1"/>
        <c:majorTickMark val="none"/>
        <c:minorTickMark val="none"/>
        <c:tickLblPos val="none"/>
        <c:crossAx val="113841664"/>
        <c:crosses val="autoZero"/>
        <c:auto val="1"/>
        <c:lblOffset val="100"/>
        <c:baseTimeUnit val="years"/>
      </c:dateAx>
      <c:valAx>
        <c:axId val="1138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63.22</c:v>
                </c:pt>
                <c:pt idx="1">
                  <c:v>63.22</c:v>
                </c:pt>
                <c:pt idx="2">
                  <c:v>61.16</c:v>
                </c:pt>
                <c:pt idx="3">
                  <c:v>61.16</c:v>
                </c:pt>
                <c:pt idx="4">
                  <c:v>61.07</c:v>
                </c:pt>
              </c:numCache>
            </c:numRef>
          </c:val>
        </c:ser>
        <c:dLbls>
          <c:showLegendKey val="0"/>
          <c:showVal val="0"/>
          <c:showCatName val="0"/>
          <c:showSerName val="0"/>
          <c:showPercent val="0"/>
          <c:showBubbleSize val="0"/>
        </c:dLbls>
        <c:gapWidth val="150"/>
        <c:axId val="113880064"/>
        <c:axId val="1138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13880064"/>
        <c:axId val="113894528"/>
      </c:lineChart>
      <c:dateAx>
        <c:axId val="113880064"/>
        <c:scaling>
          <c:orientation val="minMax"/>
        </c:scaling>
        <c:delete val="1"/>
        <c:axPos val="b"/>
        <c:numFmt formatCode="ge" sourceLinked="1"/>
        <c:majorTickMark val="none"/>
        <c:minorTickMark val="none"/>
        <c:tickLblPos val="none"/>
        <c:crossAx val="113894528"/>
        <c:crosses val="autoZero"/>
        <c:auto val="1"/>
        <c:lblOffset val="100"/>
        <c:baseTimeUnit val="years"/>
      </c:dateAx>
      <c:valAx>
        <c:axId val="1138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914624"/>
        <c:axId val="113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13914624"/>
        <c:axId val="113916544"/>
      </c:lineChart>
      <c:dateAx>
        <c:axId val="113914624"/>
        <c:scaling>
          <c:orientation val="minMax"/>
        </c:scaling>
        <c:delete val="1"/>
        <c:axPos val="b"/>
        <c:numFmt formatCode="ge" sourceLinked="1"/>
        <c:majorTickMark val="none"/>
        <c:minorTickMark val="none"/>
        <c:tickLblPos val="none"/>
        <c:crossAx val="113916544"/>
        <c:crosses val="autoZero"/>
        <c:auto val="1"/>
        <c:lblOffset val="100"/>
        <c:baseTimeUnit val="years"/>
      </c:dateAx>
      <c:valAx>
        <c:axId val="11391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852.57</c:v>
                </c:pt>
                <c:pt idx="1">
                  <c:v>1247.8499999999999</c:v>
                </c:pt>
                <c:pt idx="2">
                  <c:v>175.08</c:v>
                </c:pt>
                <c:pt idx="3">
                  <c:v>219.28</c:v>
                </c:pt>
                <c:pt idx="4">
                  <c:v>258.42</c:v>
                </c:pt>
              </c:numCache>
            </c:numRef>
          </c:val>
        </c:ser>
        <c:dLbls>
          <c:showLegendKey val="0"/>
          <c:showVal val="0"/>
          <c:showCatName val="0"/>
          <c:showSerName val="0"/>
          <c:showPercent val="0"/>
          <c:showBubbleSize val="0"/>
        </c:dLbls>
        <c:gapWidth val="150"/>
        <c:axId val="113959680"/>
        <c:axId val="113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13959680"/>
        <c:axId val="113961600"/>
      </c:lineChart>
      <c:dateAx>
        <c:axId val="113959680"/>
        <c:scaling>
          <c:orientation val="minMax"/>
        </c:scaling>
        <c:delete val="1"/>
        <c:axPos val="b"/>
        <c:numFmt formatCode="ge" sourceLinked="1"/>
        <c:majorTickMark val="none"/>
        <c:minorTickMark val="none"/>
        <c:tickLblPos val="none"/>
        <c:crossAx val="113961600"/>
        <c:crosses val="autoZero"/>
        <c:auto val="1"/>
        <c:lblOffset val="100"/>
        <c:baseTimeUnit val="years"/>
      </c:dateAx>
      <c:valAx>
        <c:axId val="11396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189.1</c:v>
                </c:pt>
                <c:pt idx="1">
                  <c:v>199.07</c:v>
                </c:pt>
                <c:pt idx="2">
                  <c:v>231.34</c:v>
                </c:pt>
                <c:pt idx="3">
                  <c:v>215.87</c:v>
                </c:pt>
                <c:pt idx="4">
                  <c:v>199.98</c:v>
                </c:pt>
              </c:numCache>
            </c:numRef>
          </c:val>
        </c:ser>
        <c:dLbls>
          <c:showLegendKey val="0"/>
          <c:showVal val="0"/>
          <c:showCatName val="0"/>
          <c:showSerName val="0"/>
          <c:showPercent val="0"/>
          <c:showBubbleSize val="0"/>
        </c:dLbls>
        <c:gapWidth val="150"/>
        <c:axId val="115550464"/>
        <c:axId val="1155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15550464"/>
        <c:axId val="115573120"/>
      </c:lineChart>
      <c:dateAx>
        <c:axId val="115550464"/>
        <c:scaling>
          <c:orientation val="minMax"/>
        </c:scaling>
        <c:delete val="1"/>
        <c:axPos val="b"/>
        <c:numFmt formatCode="ge" sourceLinked="1"/>
        <c:majorTickMark val="none"/>
        <c:minorTickMark val="none"/>
        <c:tickLblPos val="none"/>
        <c:crossAx val="115573120"/>
        <c:crosses val="autoZero"/>
        <c:auto val="1"/>
        <c:lblOffset val="100"/>
        <c:baseTimeUnit val="years"/>
      </c:dateAx>
      <c:valAx>
        <c:axId val="11557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118.04</c:v>
                </c:pt>
                <c:pt idx="1">
                  <c:v>118.76</c:v>
                </c:pt>
                <c:pt idx="2">
                  <c:v>109.84</c:v>
                </c:pt>
                <c:pt idx="3">
                  <c:v>92.77</c:v>
                </c:pt>
                <c:pt idx="4">
                  <c:v>111.97</c:v>
                </c:pt>
              </c:numCache>
            </c:numRef>
          </c:val>
        </c:ser>
        <c:dLbls>
          <c:showLegendKey val="0"/>
          <c:showVal val="0"/>
          <c:showCatName val="0"/>
          <c:showSerName val="0"/>
          <c:showPercent val="0"/>
          <c:showBubbleSize val="0"/>
        </c:dLbls>
        <c:gapWidth val="150"/>
        <c:axId val="120854400"/>
        <c:axId val="1208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20854400"/>
        <c:axId val="120860672"/>
      </c:lineChart>
      <c:dateAx>
        <c:axId val="120854400"/>
        <c:scaling>
          <c:orientation val="minMax"/>
        </c:scaling>
        <c:delete val="1"/>
        <c:axPos val="b"/>
        <c:numFmt formatCode="ge" sourceLinked="1"/>
        <c:majorTickMark val="none"/>
        <c:minorTickMark val="none"/>
        <c:tickLblPos val="none"/>
        <c:crossAx val="120860672"/>
        <c:crosses val="autoZero"/>
        <c:auto val="1"/>
        <c:lblOffset val="100"/>
        <c:baseTimeUnit val="years"/>
      </c:dateAx>
      <c:valAx>
        <c:axId val="1208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170.44</c:v>
                </c:pt>
                <c:pt idx="1">
                  <c:v>169</c:v>
                </c:pt>
                <c:pt idx="2">
                  <c:v>183.29</c:v>
                </c:pt>
                <c:pt idx="3">
                  <c:v>216.88</c:v>
                </c:pt>
                <c:pt idx="4">
                  <c:v>179.98</c:v>
                </c:pt>
              </c:numCache>
            </c:numRef>
          </c:val>
        </c:ser>
        <c:dLbls>
          <c:showLegendKey val="0"/>
          <c:showVal val="0"/>
          <c:showCatName val="0"/>
          <c:showSerName val="0"/>
          <c:showPercent val="0"/>
          <c:showBubbleSize val="0"/>
        </c:dLbls>
        <c:gapWidth val="150"/>
        <c:axId val="120890496"/>
        <c:axId val="1208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20890496"/>
        <c:axId val="120892416"/>
      </c:lineChart>
      <c:dateAx>
        <c:axId val="120890496"/>
        <c:scaling>
          <c:orientation val="minMax"/>
        </c:scaling>
        <c:delete val="1"/>
        <c:axPos val="b"/>
        <c:numFmt formatCode="ge" sourceLinked="1"/>
        <c:majorTickMark val="none"/>
        <c:minorTickMark val="none"/>
        <c:tickLblPos val="none"/>
        <c:crossAx val="120892416"/>
        <c:crosses val="autoZero"/>
        <c:auto val="1"/>
        <c:lblOffset val="100"/>
        <c:baseTimeUnit val="years"/>
      </c:dateAx>
      <c:valAx>
        <c:axId val="1208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80.75</c:v>
                </c:pt>
                <c:pt idx="1">
                  <c:v>83.5</c:v>
                </c:pt>
                <c:pt idx="2">
                  <c:v>80.97</c:v>
                </c:pt>
                <c:pt idx="3">
                  <c:v>83.38</c:v>
                </c:pt>
                <c:pt idx="4">
                  <c:v>83.96</c:v>
                </c:pt>
              </c:numCache>
            </c:numRef>
          </c:val>
        </c:ser>
        <c:dLbls>
          <c:showLegendKey val="0"/>
          <c:showVal val="0"/>
          <c:showCatName val="0"/>
          <c:showSerName val="0"/>
          <c:showPercent val="0"/>
          <c:showBubbleSize val="0"/>
        </c:dLbls>
        <c:gapWidth val="150"/>
        <c:axId val="120922880"/>
        <c:axId val="1209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20922880"/>
        <c:axId val="120924800"/>
      </c:lineChart>
      <c:dateAx>
        <c:axId val="120922880"/>
        <c:scaling>
          <c:orientation val="minMax"/>
        </c:scaling>
        <c:delete val="1"/>
        <c:axPos val="b"/>
        <c:numFmt formatCode="ge" sourceLinked="1"/>
        <c:majorTickMark val="none"/>
        <c:minorTickMark val="none"/>
        <c:tickLblPos val="none"/>
        <c:crossAx val="120924800"/>
        <c:crosses val="autoZero"/>
        <c:auto val="1"/>
        <c:lblOffset val="100"/>
        <c:baseTimeUnit val="years"/>
      </c:dateAx>
      <c:valAx>
        <c:axId val="1209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62.43</c:v>
                </c:pt>
                <c:pt idx="1">
                  <c:v>63.25</c:v>
                </c:pt>
                <c:pt idx="2">
                  <c:v>63.68</c:v>
                </c:pt>
                <c:pt idx="3">
                  <c:v>62.92</c:v>
                </c:pt>
                <c:pt idx="4">
                  <c:v>63.4</c:v>
                </c:pt>
              </c:numCache>
            </c:numRef>
          </c:val>
        </c:ser>
        <c:dLbls>
          <c:showLegendKey val="0"/>
          <c:showVal val="0"/>
          <c:showCatName val="0"/>
          <c:showSerName val="0"/>
          <c:showPercent val="0"/>
          <c:showBubbleSize val="0"/>
        </c:dLbls>
        <c:gapWidth val="150"/>
        <c:axId val="120963456"/>
        <c:axId val="1209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20963456"/>
        <c:axId val="120965376"/>
      </c:lineChart>
      <c:dateAx>
        <c:axId val="120963456"/>
        <c:scaling>
          <c:orientation val="minMax"/>
        </c:scaling>
        <c:delete val="1"/>
        <c:axPos val="b"/>
        <c:numFmt formatCode="ge" sourceLinked="1"/>
        <c:majorTickMark val="none"/>
        <c:minorTickMark val="none"/>
        <c:tickLblPos val="none"/>
        <c:crossAx val="120965376"/>
        <c:crosses val="autoZero"/>
        <c:auto val="1"/>
        <c:lblOffset val="100"/>
        <c:baseTimeUnit val="years"/>
      </c:dateAx>
      <c:valAx>
        <c:axId val="1209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宮城県　色麻町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A8</v>
      </c>
      <c r="AA8" s="69"/>
      <c r="AB8" s="69"/>
      <c r="AC8" s="69"/>
      <c r="AD8" s="69"/>
      <c r="AE8" s="69"/>
      <c r="AF8" s="69"/>
      <c r="AG8" s="70"/>
      <c r="AH8" s="3"/>
      <c r="AI8" s="71">
        <f>データ!Q6</f>
        <v>7280</v>
      </c>
      <c r="AJ8" s="72"/>
      <c r="AK8" s="72"/>
      <c r="AL8" s="72"/>
      <c r="AM8" s="72"/>
      <c r="AN8" s="72"/>
      <c r="AO8" s="72"/>
      <c r="AP8" s="73"/>
      <c r="AQ8" s="54">
        <f>データ!R6</f>
        <v>109.28</v>
      </c>
      <c r="AR8" s="54"/>
      <c r="AS8" s="54"/>
      <c r="AT8" s="54"/>
      <c r="AU8" s="54"/>
      <c r="AV8" s="54"/>
      <c r="AW8" s="54"/>
      <c r="AX8" s="54"/>
      <c r="AY8" s="54">
        <f>データ!S6</f>
        <v>66.62</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82.04</v>
      </c>
      <c r="K10" s="54"/>
      <c r="L10" s="54"/>
      <c r="M10" s="54"/>
      <c r="N10" s="54"/>
      <c r="O10" s="54"/>
      <c r="P10" s="54"/>
      <c r="Q10" s="54"/>
      <c r="R10" s="54">
        <f>データ!O6</f>
        <v>99.15</v>
      </c>
      <c r="S10" s="54"/>
      <c r="T10" s="54"/>
      <c r="U10" s="54"/>
      <c r="V10" s="54"/>
      <c r="W10" s="54"/>
      <c r="X10" s="54"/>
      <c r="Y10" s="54"/>
      <c r="Z10" s="62">
        <f>データ!P6</f>
        <v>4102</v>
      </c>
      <c r="AA10" s="62"/>
      <c r="AB10" s="62"/>
      <c r="AC10" s="62"/>
      <c r="AD10" s="62"/>
      <c r="AE10" s="62"/>
      <c r="AF10" s="62"/>
      <c r="AG10" s="62"/>
      <c r="AH10" s="2"/>
      <c r="AI10" s="62">
        <f>データ!T6</f>
        <v>7192</v>
      </c>
      <c r="AJ10" s="62"/>
      <c r="AK10" s="62"/>
      <c r="AL10" s="62"/>
      <c r="AM10" s="62"/>
      <c r="AN10" s="62"/>
      <c r="AO10" s="62"/>
      <c r="AP10" s="62"/>
      <c r="AQ10" s="54">
        <f>データ!U6</f>
        <v>43.9</v>
      </c>
      <c r="AR10" s="54"/>
      <c r="AS10" s="54"/>
      <c r="AT10" s="54"/>
      <c r="AU10" s="54"/>
      <c r="AV10" s="54"/>
      <c r="AW10" s="54"/>
      <c r="AX10" s="54"/>
      <c r="AY10" s="54">
        <f>データ!V6</f>
        <v>163.83000000000001</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105</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87"/>
      <c r="BM34" s="88"/>
      <c r="BN34" s="88"/>
      <c r="BO34" s="88"/>
      <c r="BP34" s="88"/>
      <c r="BQ34" s="88"/>
      <c r="BR34" s="88"/>
      <c r="BS34" s="88"/>
      <c r="BT34" s="88"/>
      <c r="BU34" s="88"/>
      <c r="BV34" s="88"/>
      <c r="BW34" s="88"/>
      <c r="BX34" s="88"/>
      <c r="BY34" s="88"/>
      <c r="BZ34" s="8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44440</v>
      </c>
      <c r="D6" s="31">
        <f t="shared" si="3"/>
        <v>46</v>
      </c>
      <c r="E6" s="31">
        <f t="shared" si="3"/>
        <v>1</v>
      </c>
      <c r="F6" s="31">
        <f t="shared" si="3"/>
        <v>0</v>
      </c>
      <c r="G6" s="31">
        <f t="shared" si="3"/>
        <v>1</v>
      </c>
      <c r="H6" s="31" t="str">
        <f t="shared" si="3"/>
        <v>宮城県　色麻町</v>
      </c>
      <c r="I6" s="31" t="str">
        <f t="shared" si="3"/>
        <v>法適用</v>
      </c>
      <c r="J6" s="31" t="str">
        <f t="shared" si="3"/>
        <v>水道事業</v>
      </c>
      <c r="K6" s="31" t="str">
        <f t="shared" si="3"/>
        <v>末端給水事業</v>
      </c>
      <c r="L6" s="31" t="str">
        <f t="shared" si="3"/>
        <v>A8</v>
      </c>
      <c r="M6" s="32" t="str">
        <f t="shared" si="3"/>
        <v>-</v>
      </c>
      <c r="N6" s="32">
        <f t="shared" si="3"/>
        <v>82.04</v>
      </c>
      <c r="O6" s="32">
        <f t="shared" si="3"/>
        <v>99.15</v>
      </c>
      <c r="P6" s="32">
        <f t="shared" si="3"/>
        <v>4102</v>
      </c>
      <c r="Q6" s="32">
        <f t="shared" si="3"/>
        <v>7280</v>
      </c>
      <c r="R6" s="32">
        <f t="shared" si="3"/>
        <v>109.28</v>
      </c>
      <c r="S6" s="32">
        <f t="shared" si="3"/>
        <v>66.62</v>
      </c>
      <c r="T6" s="32">
        <f t="shared" si="3"/>
        <v>7192</v>
      </c>
      <c r="U6" s="32">
        <f t="shared" si="3"/>
        <v>43.9</v>
      </c>
      <c r="V6" s="32">
        <f t="shared" si="3"/>
        <v>163.83000000000001</v>
      </c>
      <c r="W6" s="33">
        <f>IF(W7="",NA(),W7)</f>
        <v>119.47</v>
      </c>
      <c r="X6" s="33">
        <f t="shared" ref="X6:AF6" si="4">IF(X7="",NA(),X7)</f>
        <v>121.31</v>
      </c>
      <c r="Y6" s="33">
        <f t="shared" si="4"/>
        <v>113.87</v>
      </c>
      <c r="Z6" s="33">
        <f t="shared" si="4"/>
        <v>99.45</v>
      </c>
      <c r="AA6" s="33">
        <f t="shared" si="4"/>
        <v>111.73</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852.57</v>
      </c>
      <c r="AT6" s="33">
        <f t="shared" ref="AT6:BB6" si="6">IF(AT7="",NA(),AT7)</f>
        <v>1247.8499999999999</v>
      </c>
      <c r="AU6" s="33">
        <f t="shared" si="6"/>
        <v>175.08</v>
      </c>
      <c r="AV6" s="33">
        <f t="shared" si="6"/>
        <v>219.28</v>
      </c>
      <c r="AW6" s="33">
        <f t="shared" si="6"/>
        <v>258.42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189.1</v>
      </c>
      <c r="BE6" s="33">
        <f t="shared" ref="BE6:BM6" si="7">IF(BE7="",NA(),BE7)</f>
        <v>199.07</v>
      </c>
      <c r="BF6" s="33">
        <f t="shared" si="7"/>
        <v>231.34</v>
      </c>
      <c r="BG6" s="33">
        <f t="shared" si="7"/>
        <v>215.87</v>
      </c>
      <c r="BH6" s="33">
        <f t="shared" si="7"/>
        <v>199.98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118.04</v>
      </c>
      <c r="BP6" s="33">
        <f t="shared" ref="BP6:BX6" si="8">IF(BP7="",NA(),BP7)</f>
        <v>118.76</v>
      </c>
      <c r="BQ6" s="33">
        <f t="shared" si="8"/>
        <v>109.84</v>
      </c>
      <c r="BR6" s="33">
        <f t="shared" si="8"/>
        <v>92.77</v>
      </c>
      <c r="BS6" s="33">
        <f t="shared" si="8"/>
        <v>111.97</v>
      </c>
      <c r="BT6" s="33">
        <f t="shared" si="8"/>
        <v>90.17</v>
      </c>
      <c r="BU6" s="33">
        <f t="shared" si="8"/>
        <v>90.69</v>
      </c>
      <c r="BV6" s="33">
        <f t="shared" si="8"/>
        <v>90.64</v>
      </c>
      <c r="BW6" s="33">
        <f t="shared" si="8"/>
        <v>93.66</v>
      </c>
      <c r="BX6" s="33">
        <f t="shared" si="8"/>
        <v>92.76</v>
      </c>
      <c r="BY6" s="32" t="str">
        <f>IF(BY7="","",IF(BY7="-","【-】","【"&amp;SUBSTITUTE(TEXT(BY7,"#,##0.00"),"-","△")&amp;"】"))</f>
        <v>【104.99】</v>
      </c>
      <c r="BZ6" s="33">
        <f>IF(BZ7="",NA(),BZ7)</f>
        <v>170.44</v>
      </c>
      <c r="CA6" s="33">
        <f t="shared" ref="CA6:CI6" si="9">IF(CA7="",NA(),CA7)</f>
        <v>169</v>
      </c>
      <c r="CB6" s="33">
        <f t="shared" si="9"/>
        <v>183.29</v>
      </c>
      <c r="CC6" s="33">
        <f t="shared" si="9"/>
        <v>216.88</v>
      </c>
      <c r="CD6" s="33">
        <f t="shared" si="9"/>
        <v>179.98</v>
      </c>
      <c r="CE6" s="33">
        <f t="shared" si="9"/>
        <v>210.28</v>
      </c>
      <c r="CF6" s="33">
        <f t="shared" si="9"/>
        <v>211.08</v>
      </c>
      <c r="CG6" s="33">
        <f t="shared" si="9"/>
        <v>213.52</v>
      </c>
      <c r="CH6" s="33">
        <f t="shared" si="9"/>
        <v>208.21</v>
      </c>
      <c r="CI6" s="33">
        <f t="shared" si="9"/>
        <v>208.67</v>
      </c>
      <c r="CJ6" s="32" t="str">
        <f>IF(CJ7="","",IF(CJ7="-","【-】","【"&amp;SUBSTITUTE(TEXT(CJ7,"#,##0.00"),"-","△")&amp;"】"))</f>
        <v>【163.72】</v>
      </c>
      <c r="CK6" s="33">
        <f>IF(CK7="",NA(),CK7)</f>
        <v>80.75</v>
      </c>
      <c r="CL6" s="33">
        <f t="shared" ref="CL6:CT6" si="10">IF(CL7="",NA(),CL7)</f>
        <v>83.5</v>
      </c>
      <c r="CM6" s="33">
        <f t="shared" si="10"/>
        <v>80.97</v>
      </c>
      <c r="CN6" s="33">
        <f t="shared" si="10"/>
        <v>83.38</v>
      </c>
      <c r="CO6" s="33">
        <f t="shared" si="10"/>
        <v>83.96</v>
      </c>
      <c r="CP6" s="33">
        <f t="shared" si="10"/>
        <v>50.49</v>
      </c>
      <c r="CQ6" s="33">
        <f t="shared" si="10"/>
        <v>49.69</v>
      </c>
      <c r="CR6" s="33">
        <f t="shared" si="10"/>
        <v>49.77</v>
      </c>
      <c r="CS6" s="33">
        <f t="shared" si="10"/>
        <v>49.22</v>
      </c>
      <c r="CT6" s="33">
        <f t="shared" si="10"/>
        <v>49.08</v>
      </c>
      <c r="CU6" s="32" t="str">
        <f>IF(CU7="","",IF(CU7="-","【-】","【"&amp;SUBSTITUTE(TEXT(CU7,"#,##0.00"),"-","△")&amp;"】"))</f>
        <v>【59.76】</v>
      </c>
      <c r="CV6" s="33">
        <f>IF(CV7="",NA(),CV7)</f>
        <v>62.43</v>
      </c>
      <c r="CW6" s="33">
        <f t="shared" ref="CW6:DE6" si="11">IF(CW7="",NA(),CW7)</f>
        <v>63.25</v>
      </c>
      <c r="CX6" s="33">
        <f t="shared" si="11"/>
        <v>63.68</v>
      </c>
      <c r="CY6" s="33">
        <f t="shared" si="11"/>
        <v>62.92</v>
      </c>
      <c r="CZ6" s="33">
        <f t="shared" si="11"/>
        <v>63.4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21.53</v>
      </c>
      <c r="DH6" s="33">
        <f t="shared" ref="DH6:DP6" si="12">IF(DH7="",NA(),DH7)</f>
        <v>21.67</v>
      </c>
      <c r="DI6" s="33">
        <f t="shared" si="12"/>
        <v>19.510000000000002</v>
      </c>
      <c r="DJ6" s="33">
        <f t="shared" si="12"/>
        <v>46.88</v>
      </c>
      <c r="DK6" s="33">
        <f t="shared" si="12"/>
        <v>48.5</v>
      </c>
      <c r="DL6" s="33">
        <f t="shared" si="12"/>
        <v>34.24</v>
      </c>
      <c r="DM6" s="33">
        <f t="shared" si="12"/>
        <v>35.18</v>
      </c>
      <c r="DN6" s="33">
        <f t="shared" si="12"/>
        <v>36.43</v>
      </c>
      <c r="DO6" s="33">
        <f t="shared" si="12"/>
        <v>46.12</v>
      </c>
      <c r="DP6" s="33">
        <f t="shared" si="12"/>
        <v>47.44</v>
      </c>
      <c r="DQ6" s="32" t="str">
        <f>IF(DQ7="","",IF(DQ7="-","【-】","【"&amp;SUBSTITUTE(TEXT(DQ7,"#,##0.00"),"-","△")&amp;"】"))</f>
        <v>【47.18】</v>
      </c>
      <c r="DR6" s="33">
        <f>IF(DR7="",NA(),DR7)</f>
        <v>63.22</v>
      </c>
      <c r="DS6" s="33">
        <f t="shared" ref="DS6:EA6" si="13">IF(DS7="",NA(),DS7)</f>
        <v>63.22</v>
      </c>
      <c r="DT6" s="33">
        <f t="shared" si="13"/>
        <v>61.16</v>
      </c>
      <c r="DU6" s="33">
        <f t="shared" si="13"/>
        <v>61.16</v>
      </c>
      <c r="DV6" s="33">
        <f t="shared" si="13"/>
        <v>61.07</v>
      </c>
      <c r="DW6" s="33">
        <f t="shared" si="13"/>
        <v>6.81</v>
      </c>
      <c r="DX6" s="33">
        <f t="shared" si="13"/>
        <v>8.41</v>
      </c>
      <c r="DY6" s="33">
        <f t="shared" si="13"/>
        <v>8.7200000000000006</v>
      </c>
      <c r="DZ6" s="33">
        <f t="shared" si="13"/>
        <v>9.86</v>
      </c>
      <c r="EA6" s="33">
        <f t="shared" si="13"/>
        <v>11.16</v>
      </c>
      <c r="EB6" s="32" t="str">
        <f>IF(EB7="","",IF(EB7="-","【-】","【"&amp;SUBSTITUTE(TEXT(EB7,"#,##0.00"),"-","△")&amp;"】"))</f>
        <v>【13.18】</v>
      </c>
      <c r="EC6" s="33">
        <f>IF(EC7="",NA(),EC7)</f>
        <v>0.49</v>
      </c>
      <c r="ED6" s="33">
        <f t="shared" ref="ED6:EL6" si="14">IF(ED7="",NA(),ED7)</f>
        <v>0.02</v>
      </c>
      <c r="EE6" s="33">
        <f t="shared" si="14"/>
        <v>3.14</v>
      </c>
      <c r="EF6" s="33">
        <f t="shared" si="14"/>
        <v>0.24</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44440</v>
      </c>
      <c r="D7" s="35">
        <v>46</v>
      </c>
      <c r="E7" s="35">
        <v>1</v>
      </c>
      <c r="F7" s="35">
        <v>0</v>
      </c>
      <c r="G7" s="35">
        <v>1</v>
      </c>
      <c r="H7" s="35" t="s">
        <v>93</v>
      </c>
      <c r="I7" s="35" t="s">
        <v>94</v>
      </c>
      <c r="J7" s="35" t="s">
        <v>95</v>
      </c>
      <c r="K7" s="35" t="s">
        <v>96</v>
      </c>
      <c r="L7" s="35" t="s">
        <v>97</v>
      </c>
      <c r="M7" s="36" t="s">
        <v>98</v>
      </c>
      <c r="N7" s="36">
        <v>82.04</v>
      </c>
      <c r="O7" s="36">
        <v>99.15</v>
      </c>
      <c r="P7" s="36">
        <v>4102</v>
      </c>
      <c r="Q7" s="36">
        <v>7280</v>
      </c>
      <c r="R7" s="36">
        <v>109.28</v>
      </c>
      <c r="S7" s="36">
        <v>66.62</v>
      </c>
      <c r="T7" s="36">
        <v>7192</v>
      </c>
      <c r="U7" s="36">
        <v>43.9</v>
      </c>
      <c r="V7" s="36">
        <v>163.83000000000001</v>
      </c>
      <c r="W7" s="36">
        <v>119.47</v>
      </c>
      <c r="X7" s="36">
        <v>121.31</v>
      </c>
      <c r="Y7" s="36">
        <v>113.87</v>
      </c>
      <c r="Z7" s="36">
        <v>99.45</v>
      </c>
      <c r="AA7" s="36">
        <v>111.73</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852.57</v>
      </c>
      <c r="AT7" s="36">
        <v>1247.8499999999999</v>
      </c>
      <c r="AU7" s="36">
        <v>175.08</v>
      </c>
      <c r="AV7" s="36">
        <v>219.28</v>
      </c>
      <c r="AW7" s="36">
        <v>258.42</v>
      </c>
      <c r="AX7" s="36">
        <v>1197.1099999999999</v>
      </c>
      <c r="AY7" s="36">
        <v>1002.64</v>
      </c>
      <c r="AZ7" s="36">
        <v>1164.51</v>
      </c>
      <c r="BA7" s="36">
        <v>434.72</v>
      </c>
      <c r="BB7" s="36">
        <v>416.14</v>
      </c>
      <c r="BC7" s="36">
        <v>262.74</v>
      </c>
      <c r="BD7" s="36">
        <v>189.1</v>
      </c>
      <c r="BE7" s="36">
        <v>199.07</v>
      </c>
      <c r="BF7" s="36">
        <v>231.34</v>
      </c>
      <c r="BG7" s="36">
        <v>215.87</v>
      </c>
      <c r="BH7" s="36">
        <v>199.98</v>
      </c>
      <c r="BI7" s="36">
        <v>532.29999999999995</v>
      </c>
      <c r="BJ7" s="36">
        <v>520.29999999999995</v>
      </c>
      <c r="BK7" s="36">
        <v>498.27</v>
      </c>
      <c r="BL7" s="36">
        <v>495.76</v>
      </c>
      <c r="BM7" s="36">
        <v>487.22</v>
      </c>
      <c r="BN7" s="36">
        <v>276.38</v>
      </c>
      <c r="BO7" s="36">
        <v>118.04</v>
      </c>
      <c r="BP7" s="36">
        <v>118.76</v>
      </c>
      <c r="BQ7" s="36">
        <v>109.84</v>
      </c>
      <c r="BR7" s="36">
        <v>92.77</v>
      </c>
      <c r="BS7" s="36">
        <v>111.97</v>
      </c>
      <c r="BT7" s="36">
        <v>90.17</v>
      </c>
      <c r="BU7" s="36">
        <v>90.69</v>
      </c>
      <c r="BV7" s="36">
        <v>90.64</v>
      </c>
      <c r="BW7" s="36">
        <v>93.66</v>
      </c>
      <c r="BX7" s="36">
        <v>92.76</v>
      </c>
      <c r="BY7" s="36">
        <v>104.99</v>
      </c>
      <c r="BZ7" s="36">
        <v>170.44</v>
      </c>
      <c r="CA7" s="36">
        <v>169</v>
      </c>
      <c r="CB7" s="36">
        <v>183.29</v>
      </c>
      <c r="CC7" s="36">
        <v>216.88</v>
      </c>
      <c r="CD7" s="36">
        <v>179.98</v>
      </c>
      <c r="CE7" s="36">
        <v>210.28</v>
      </c>
      <c r="CF7" s="36">
        <v>211.08</v>
      </c>
      <c r="CG7" s="36">
        <v>213.52</v>
      </c>
      <c r="CH7" s="36">
        <v>208.21</v>
      </c>
      <c r="CI7" s="36">
        <v>208.67</v>
      </c>
      <c r="CJ7" s="36">
        <v>163.72</v>
      </c>
      <c r="CK7" s="36">
        <v>80.75</v>
      </c>
      <c r="CL7" s="36">
        <v>83.5</v>
      </c>
      <c r="CM7" s="36">
        <v>80.97</v>
      </c>
      <c r="CN7" s="36">
        <v>83.38</v>
      </c>
      <c r="CO7" s="36">
        <v>83.96</v>
      </c>
      <c r="CP7" s="36">
        <v>50.49</v>
      </c>
      <c r="CQ7" s="36">
        <v>49.69</v>
      </c>
      <c r="CR7" s="36">
        <v>49.77</v>
      </c>
      <c r="CS7" s="36">
        <v>49.22</v>
      </c>
      <c r="CT7" s="36">
        <v>49.08</v>
      </c>
      <c r="CU7" s="36">
        <v>59.76</v>
      </c>
      <c r="CV7" s="36">
        <v>62.43</v>
      </c>
      <c r="CW7" s="36">
        <v>63.25</v>
      </c>
      <c r="CX7" s="36">
        <v>63.68</v>
      </c>
      <c r="CY7" s="36">
        <v>62.92</v>
      </c>
      <c r="CZ7" s="36">
        <v>63.4</v>
      </c>
      <c r="DA7" s="36">
        <v>78.7</v>
      </c>
      <c r="DB7" s="36">
        <v>80.010000000000005</v>
      </c>
      <c r="DC7" s="36">
        <v>79.98</v>
      </c>
      <c r="DD7" s="36">
        <v>79.48</v>
      </c>
      <c r="DE7" s="36">
        <v>79.3</v>
      </c>
      <c r="DF7" s="36">
        <v>89.95</v>
      </c>
      <c r="DG7" s="36">
        <v>21.53</v>
      </c>
      <c r="DH7" s="36">
        <v>21.67</v>
      </c>
      <c r="DI7" s="36">
        <v>19.510000000000002</v>
      </c>
      <c r="DJ7" s="36">
        <v>46.88</v>
      </c>
      <c r="DK7" s="36">
        <v>48.5</v>
      </c>
      <c r="DL7" s="36">
        <v>34.24</v>
      </c>
      <c r="DM7" s="36">
        <v>35.18</v>
      </c>
      <c r="DN7" s="36">
        <v>36.43</v>
      </c>
      <c r="DO7" s="36">
        <v>46.12</v>
      </c>
      <c r="DP7" s="36">
        <v>47.44</v>
      </c>
      <c r="DQ7" s="36">
        <v>47.18</v>
      </c>
      <c r="DR7" s="36">
        <v>63.22</v>
      </c>
      <c r="DS7" s="36">
        <v>63.22</v>
      </c>
      <c r="DT7" s="36">
        <v>61.16</v>
      </c>
      <c r="DU7" s="36">
        <v>61.16</v>
      </c>
      <c r="DV7" s="36">
        <v>61.07</v>
      </c>
      <c r="DW7" s="36">
        <v>6.81</v>
      </c>
      <c r="DX7" s="36">
        <v>8.41</v>
      </c>
      <c r="DY7" s="36">
        <v>8.7200000000000006</v>
      </c>
      <c r="DZ7" s="36">
        <v>9.86</v>
      </c>
      <c r="EA7" s="36">
        <v>11.16</v>
      </c>
      <c r="EB7" s="36">
        <v>13.18</v>
      </c>
      <c r="EC7" s="36">
        <v>0.49</v>
      </c>
      <c r="ED7" s="36">
        <v>0.02</v>
      </c>
      <c r="EE7" s="36">
        <v>3.14</v>
      </c>
      <c r="EF7" s="36">
        <v>0.24</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2017-02-01T08:34:42Z</dcterms:created>
  <dcterms:modified xsi:type="dcterms:W3CDTF">2017-02-15T07:17:50Z</dcterms:modified>
  <cp:category/>
</cp:coreProperties>
</file>