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<sst xmlns="http://schemas.openxmlformats.org/spreadsheetml/2006/main" count="217" uniqueCount="106">
  <si>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</si>
  <si>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</si>
  <si>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</si>
  <si>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</si>
  <si>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</si>
  <si>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</si>
  <si>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</si>
  <si>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</si>
  <si>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</si>
  <si>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</si>
  <si>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</si>
  <si>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</si>
  <si>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</si>
  <si>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</si>
  <si>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</si>
  <si>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</si>
  <si>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</si>
  <si>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</si>
  <si>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</si>
  <si>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</si>
  <si>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</si>
  <si>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</si>
  <si>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</si>
  <si>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</si>
  <si>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</si>
  <si>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</si>
  <si>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</si>
  <si>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</si>
  <si>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</si>
  <si>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</si>
  <si>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</si>
  <si>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</si>
  <si>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</si>
  <si>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</si>
  <si>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</si>
  <si>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</si>
  <si>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</si>
  <si>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</si>
  <si>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</si>
  <si>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</si>
  <si>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</si>
  <si>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</si>
  <si>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</si>
  <si>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</si>
  <si>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</si>
  <si>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</si>
  <si>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</si>
  <si>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</si>
  <si>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</si>
  <si>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</si>
  <si>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</si>
  <si>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</si>
  <si>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</si>
  <si>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</si>
  <si>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</si>
  <si>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</si>
  <si>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</si>
  <si>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</si>
  <si>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</si>
  <si>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</si>
  <si>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</si>
  <si>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</si>
  <si>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</si>
  <si>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</si>
  <si>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</si>
  <si>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</si>
  <si>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</si>
  <si>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</si>
  <si>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</si>
  <si>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</si>
  <si>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</si>
  <si>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</si>
  <si>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</si>
  <si>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</si>
  <si>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</si>
  <si>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</si>
  <si>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</si>
  <si>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</si>
  <si>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</si>
  <si>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</si>
  <si>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</si>
  <si>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</si>
  <si>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</si>
  <si>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</si>
  <si>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</si>
  <si>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</si>
  <si>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</si>
  <si>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</si>
  <si>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</si>
  <si>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</si>
  <si>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</si>
  <si>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</si>
  <si>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川崎町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</si>
  <si>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</si>
  <si>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</si>
  <si>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</si>
  <si>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</si>
  <si>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</si>
  <si>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</si>
  <si>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</si>
  <si>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</si>
  <si>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</si>
  <si>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</si>
  <si>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④減少傾向ではあるが、H32年度まで石綿管更新事業を実施するため、当該事業が完了するまでは類似団体平均値より高い値が続くと思われる。
⑤料金回収率は100％を下回っており、繰入金等で費用を賄っている状況である。収入の増加対策として給水停止等による水道料金の回収(未収金対策)を実施している。
⑥給水原価は依然として類似団体の平均値より高い状況にある。これは給水人口の減少に伴う有収水量の減少が原因である。そのため、有収水量増加のため、未加入者の加入促進を図る。
⑦前年度と比較して増加しているものの、依然として類似団体より低い状況にある。そのため、施設効率等の改善が求められる。
⑧有収率は平成24年度をピークに年々減少している。現在、石綿管布設替を行っており、さらに今後は漏水多発区域の布設替も予定していることから、有収率の向上が見込まれる。</t>
    <rPh sb="1" eb="3">
      <t>ゲンショウ</t>
    </rPh>
    <rPh sb="3" eb="5">
      <t>ケイコウ</t>
    </rPh>
    <rPh sb="14" eb="16">
      <t>ネンド</t>
    </rPh>
    <rPh sb="18" eb="21">
      <t>セキメンカン</t>
    </rPh>
    <rPh sb="21" eb="23">
      <t>コウシン</t>
    </rPh>
    <rPh sb="23" eb="25">
      <t>ジギョウ</t>
    </rPh>
    <rPh sb="26" eb="28">
      <t>ジッシ</t>
    </rPh>
    <rPh sb="33" eb="35">
      <t>トウガイ</t>
    </rPh>
    <rPh sb="35" eb="37">
      <t>ジギョウ</t>
    </rPh>
    <rPh sb="38" eb="40">
      <t>カンリョウ</t>
    </rPh>
    <rPh sb="45" eb="47">
      <t>ルイジ</t>
    </rPh>
    <rPh sb="47" eb="49">
      <t>ダンタイ</t>
    </rPh>
    <rPh sb="49" eb="52">
      <t>ヘイキンチ</t>
    </rPh>
    <rPh sb="54" eb="55">
      <t>タカ</t>
    </rPh>
    <rPh sb="56" eb="57">
      <t>アタイ</t>
    </rPh>
    <rPh sb="58" eb="59">
      <t>ツヅ</t>
    </rPh>
    <rPh sb="61" eb="62">
      <t>オモ</t>
    </rPh>
    <rPh sb="68" eb="70">
      <t>リョウキン</t>
    </rPh>
    <rPh sb="70" eb="72">
      <t>カイシュウ</t>
    </rPh>
    <rPh sb="72" eb="73">
      <t>リツ</t>
    </rPh>
    <rPh sb="79" eb="81">
      <t>シタマワ</t>
    </rPh>
    <rPh sb="86" eb="88">
      <t>クリイレ</t>
    </rPh>
    <rPh sb="88" eb="89">
      <t>キン</t>
    </rPh>
    <rPh sb="89" eb="90">
      <t>ナド</t>
    </rPh>
    <rPh sb="91" eb="93">
      <t>ヒヨウ</t>
    </rPh>
    <rPh sb="94" eb="95">
      <t>マカナ</t>
    </rPh>
    <rPh sb="99" eb="101">
      <t>ジョウキョウ</t>
    </rPh>
    <rPh sb="147" eb="149">
      <t>キュウスイ</t>
    </rPh>
    <rPh sb="149" eb="151">
      <t>ゲンカ</t>
    </rPh>
    <rPh sb="152" eb="154">
      <t>イゼン</t>
    </rPh>
    <rPh sb="157" eb="159">
      <t>ルイジ</t>
    </rPh>
    <rPh sb="159" eb="161">
      <t>ダンタイ</t>
    </rPh>
    <rPh sb="162" eb="165">
      <t>ヘイキンチ</t>
    </rPh>
    <rPh sb="167" eb="168">
      <t>タカ</t>
    </rPh>
    <rPh sb="169" eb="171">
      <t>ジョウキョウ</t>
    </rPh>
    <rPh sb="178" eb="180">
      <t>キュウスイ</t>
    </rPh>
    <rPh sb="180" eb="182">
      <t>ジンコウ</t>
    </rPh>
    <rPh sb="183" eb="185">
      <t>ゲンショウ</t>
    </rPh>
    <rPh sb="186" eb="187">
      <t>トモナ</t>
    </rPh>
    <rPh sb="188" eb="190">
      <t>ユウシュウ</t>
    </rPh>
    <rPh sb="190" eb="192">
      <t>スイリョウ</t>
    </rPh>
    <rPh sb="193" eb="195">
      <t>ゲンショウ</t>
    </rPh>
    <rPh sb="196" eb="198">
      <t>ゲンイン</t>
    </rPh>
    <rPh sb="207" eb="209">
      <t>ユウシュウ</t>
    </rPh>
    <rPh sb="209" eb="211">
      <t>スイリョウ</t>
    </rPh>
    <rPh sb="211" eb="213">
      <t>ゾウカ</t>
    </rPh>
    <rPh sb="217" eb="221">
      <t>ミカニュウシャ</t>
    </rPh>
    <rPh sb="222" eb="224">
      <t>カニュウ</t>
    </rPh>
    <rPh sb="224" eb="226">
      <t>ソクシン</t>
    </rPh>
    <rPh sb="227" eb="228">
      <t>ハカ</t>
    </rPh>
    <rPh sb="232" eb="235">
      <t>ゼンネンド</t>
    </rPh>
    <rPh sb="236" eb="238">
      <t>ヒカク</t>
    </rPh>
    <rPh sb="240" eb="242">
      <t>ゾウカ</t>
    </rPh>
    <rPh sb="250" eb="252">
      <t>イゼン</t>
    </rPh>
    <rPh sb="255" eb="257">
      <t>ルイジ</t>
    </rPh>
    <rPh sb="257" eb="259">
      <t>ダンタイ</t>
    </rPh>
    <rPh sb="261" eb="262">
      <t>ヒク</t>
    </rPh>
    <rPh sb="263" eb="265">
      <t>ジョウキョウ</t>
    </rPh>
    <rPh sb="274" eb="276">
      <t>シセツ</t>
    </rPh>
    <rPh sb="276" eb="278">
      <t>コウリツ</t>
    </rPh>
    <rPh sb="278" eb="279">
      <t>ナド</t>
    </rPh>
    <rPh sb="280" eb="282">
      <t>カイゼン</t>
    </rPh>
    <rPh sb="283" eb="284">
      <t>モト</t>
    </rPh>
    <rPh sb="291" eb="293">
      <t>ユウシュウ</t>
    </rPh>
    <rPh sb="293" eb="294">
      <t>リツ</t>
    </rPh>
    <rPh sb="295" eb="297">
      <t>ヘイセイ</t>
    </rPh>
    <rPh sb="299" eb="301">
      <t>ネンド</t>
    </rPh>
    <rPh sb="306" eb="308">
      <t>ネンネン</t>
    </rPh>
    <rPh sb="308" eb="310">
      <t>ゲンショウ</t>
    </rPh>
    <rPh sb="315" eb="317">
      <t>ゲンザイ</t>
    </rPh>
    <rPh sb="318" eb="321">
      <t>セキメンカン</t>
    </rPh>
    <rPh sb="321" eb="323">
      <t>フセツ</t>
    </rPh>
    <rPh sb="323" eb="324">
      <t>ガ</t>
    </rPh>
    <rPh sb="325" eb="326">
      <t>オコナ</t>
    </rPh>
    <rPh sb="334" eb="336">
      <t>コンゴ</t>
    </rPh>
    <rPh sb="337" eb="339">
      <t>ロウスイ</t>
    </rPh>
    <rPh sb="339" eb="341">
      <t>タハツ</t>
    </rPh>
    <rPh sb="341" eb="343">
      <t>クイキ</t>
    </rPh>
    <rPh sb="344" eb="346">
      <t>フセツ</t>
    </rPh>
    <rPh sb="346" eb="347">
      <t>ガ</t>
    </rPh>
    <rPh sb="348" eb="350">
      <t>ヨテイ</t>
    </rPh>
    <rPh sb="359" eb="361">
      <t>ユウシュウ</t>
    </rPh>
    <rPh sb="361" eb="362">
      <t>リツ</t>
    </rPh>
    <rPh sb="363" eb="365">
      <t>コウジョウ</t>
    </rPh>
    <rPh sb="366" eb="368">
      <t>ミコ</t>
    </rPh>
    <phoneticPr fontId="4"/>
  </si>
  <si>
    <t>管路の経年化率は類似団体平均値より低い状況である。今後、石綿管布設替工事により更新予定であるため、経年化率は減少し更新率は増加する見込みである。</t>
    <rPh sb="0" eb="2">
      <t>カンロ</t>
    </rPh>
    <rPh sb="3" eb="5">
      <t>ケイネン</t>
    </rPh>
    <rPh sb="5" eb="6">
      <t>カ</t>
    </rPh>
    <rPh sb="6" eb="7">
      <t>リツ</t>
    </rPh>
    <rPh sb="8" eb="10">
      <t>ルイジ</t>
    </rPh>
    <rPh sb="10" eb="12">
      <t>ダンタイ</t>
    </rPh>
    <rPh sb="12" eb="15">
      <t>ヘイキンチ</t>
    </rPh>
    <rPh sb="17" eb="18">
      <t>ヒク</t>
    </rPh>
    <rPh sb="19" eb="21">
      <t>ジョウキョウ</t>
    </rPh>
    <rPh sb="25" eb="27">
      <t>コンゴ</t>
    </rPh>
    <rPh sb="28" eb="31">
      <t>セキメンカン</t>
    </rPh>
    <rPh sb="31" eb="33">
      <t>フセツ</t>
    </rPh>
    <rPh sb="33" eb="34">
      <t>ガエ</t>
    </rPh>
    <rPh sb="34" eb="36">
      <t>コウジ</t>
    </rPh>
    <rPh sb="39" eb="41">
      <t>コウシン</t>
    </rPh>
    <rPh sb="41" eb="43">
      <t>ヨテイ</t>
    </rPh>
    <rPh sb="49" eb="52">
      <t>ケイネンカ</t>
    </rPh>
    <rPh sb="52" eb="53">
      <t>リツ</t>
    </rPh>
    <rPh sb="54" eb="56">
      <t>ゲンショウ</t>
    </rPh>
    <rPh sb="57" eb="59">
      <t>コウシン</t>
    </rPh>
    <rPh sb="59" eb="60">
      <t>リツ</t>
    </rPh>
    <rPh sb="61" eb="63">
      <t>ゾウカ</t>
    </rPh>
    <rPh sb="65" eb="67">
      <t>ミコ</t>
    </rPh>
    <phoneticPr fontId="4"/>
  </si>
  <si>
    <t>今後も給水人口の減少により、給水収益及び水需要の減少が見込まれる。そのため、現在行っている未収金対策を継続して行うとともに、コスト削減に努め、健全な事業運営を図る。</t>
    <rPh sb="0" eb="2">
      <t>コンゴ</t>
    </rPh>
    <rPh sb="3" eb="5">
      <t>キュウスイ</t>
    </rPh>
    <rPh sb="5" eb="7">
      <t>ジンコウ</t>
    </rPh>
    <rPh sb="8" eb="10">
      <t>ゲンショウ</t>
    </rPh>
    <rPh sb="14" eb="16">
      <t>キュウスイ</t>
    </rPh>
    <rPh sb="16" eb="18">
      <t>シュウエキ</t>
    </rPh>
    <rPh sb="18" eb="19">
      <t>オヨ</t>
    </rPh>
    <rPh sb="20" eb="21">
      <t>ミズ</t>
    </rPh>
    <rPh sb="21" eb="23">
      <t>ジュヨウ</t>
    </rPh>
    <rPh sb="24" eb="26">
      <t>ゲンショウ</t>
    </rPh>
    <rPh sb="27" eb="29">
      <t>ミコ</t>
    </rPh>
    <rPh sb="38" eb="40">
      <t>ゲンザイ</t>
    </rPh>
    <rPh sb="40" eb="41">
      <t>オコナ</t>
    </rPh>
    <rPh sb="45" eb="48">
      <t>ミシュウキン</t>
    </rPh>
    <rPh sb="48" eb="50">
      <t>タイサク</t>
    </rPh>
    <rPh sb="51" eb="53">
      <t>ケイゾク</t>
    </rPh>
    <rPh sb="55" eb="56">
      <t>オコナ</t>
    </rPh>
    <rPh sb="65" eb="67">
      <t>サクゲン</t>
    </rPh>
    <rPh sb="68" eb="69">
      <t>ツト</t>
    </rPh>
    <rPh sb="71" eb="73">
      <t>ケンゼン</t>
    </rPh>
    <rPh sb="74" eb="76">
      <t>ジギョウ</t>
    </rPh>
    <rPh sb="76" eb="78">
      <t>ウンエイ</t>
    </rPh>
    <rPh sb="79" eb="8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</si>
</sst>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3.06</c:v>
                </c:pt>
                <c:pt idx="2">
                  <c:v>0.5</c:v>
                </c:pt>
                <c:pt idx="3">
                  <c:v>1.02</c:v>
                </c:pt>
                <c:pt idx="4">
                  <c:v>0.4</c:v>
                </c:pt>
              </c:numCache>
            </c:numRef>
          </c:val>
        </c:ser>
        <c:dLbls>
          <c:showLegendKey val="0"/>
          <c:showVal val="0"/>
          <c:showCatName val="0"/>
          <c:showSerName val="0"/>
          <c:showPercent val="0"/>
          <c:showBubbleSize val="0"/>
        </c:dLbls>
        <c:gapWidth val="150"/>
        <c:axId val="89287296"/>
        <c:axId val="89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9287296"/>
        <c:axId val="89301760"/>
      </c:lineChart>
      <c:dateAx>
        <c:axId val="89287296"/>
        <c:scaling>
          <c:orientation val="minMax"/>
        </c:scaling>
        <c:delete val="1"/>
        <c:axPos val="b"/>
        <c:numFmt formatCode="ge" sourceLinked="1"/>
        <c:majorTickMark val="none"/>
        <c:minorTickMark val="none"/>
        <c:tickLblPos val="none"/>
        <c:crossAx val="89301760"/>
        <c:crosses val="autoZero"/>
        <c:auto val="1"/>
        <c:lblOffset val="100"/>
        <c:baseTimeUnit val="years"/>
      </c:dateAx>
      <c:valAx>
        <c:axId val="893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40.14</c:v>
                </c:pt>
                <c:pt idx="1">
                  <c:v>38.61</c:v>
                </c:pt>
                <c:pt idx="2">
                  <c:v>38.53</c:v>
                </c:pt>
                <c:pt idx="3">
                  <c:v>38.01</c:v>
                </c:pt>
                <c:pt idx="4">
                  <c:v>38.85</c:v>
                </c:pt>
              </c:numCache>
            </c:numRef>
          </c:val>
        </c:ser>
        <c:dLbls>
          <c:showLegendKey val="0"/>
          <c:showVal val="0"/>
          <c:showCatName val="0"/>
          <c:showSerName val="0"/>
          <c:showPercent val="0"/>
          <c:showBubbleSize val="0"/>
        </c:dLbls>
        <c:gapWidth val="150"/>
        <c:axId val="103672832"/>
        <c:axId val="1036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3672832"/>
        <c:axId val="103687296"/>
      </c:lineChart>
      <c:dateAx>
        <c:axId val="103672832"/>
        <c:scaling>
          <c:orientation val="minMax"/>
        </c:scaling>
        <c:delete val="1"/>
        <c:axPos val="b"/>
        <c:numFmt formatCode="ge" sourceLinked="1"/>
        <c:majorTickMark val="none"/>
        <c:minorTickMark val="none"/>
        <c:tickLblPos val="none"/>
        <c:crossAx val="103687296"/>
        <c:crosses val="autoZero"/>
        <c:auto val="1"/>
        <c:lblOffset val="100"/>
        <c:baseTimeUnit val="years"/>
      </c:dateAx>
      <c:valAx>
        <c:axId val="1036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76.58</c:v>
                </c:pt>
                <c:pt idx="1">
                  <c:v>82.95</c:v>
                </c:pt>
                <c:pt idx="2">
                  <c:v>75.39</c:v>
                </c:pt>
                <c:pt idx="3">
                  <c:v>74.150000000000006</c:v>
                </c:pt>
                <c:pt idx="4">
                  <c:v>71.61</c:v>
                </c:pt>
              </c:numCache>
            </c:numRef>
          </c:val>
        </c:ser>
        <c:dLbls>
          <c:showLegendKey val="0"/>
          <c:showVal val="0"/>
          <c:showCatName val="0"/>
          <c:showSerName val="0"/>
          <c:showPercent val="0"/>
          <c:showBubbleSize val="0"/>
        </c:dLbls>
        <c:gapWidth val="150"/>
        <c:axId val="103701120"/>
        <c:axId val="1037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3701120"/>
        <c:axId val="103727872"/>
      </c:lineChart>
      <c:dateAx>
        <c:axId val="103701120"/>
        <c:scaling>
          <c:orientation val="minMax"/>
        </c:scaling>
        <c:delete val="1"/>
        <c:axPos val="b"/>
        <c:numFmt formatCode="ge" sourceLinked="1"/>
        <c:majorTickMark val="none"/>
        <c:minorTickMark val="none"/>
        <c:tickLblPos val="none"/>
        <c:crossAx val="103727872"/>
        <c:crosses val="autoZero"/>
        <c:auto val="1"/>
        <c:lblOffset val="100"/>
        <c:baseTimeUnit val="years"/>
      </c:dateAx>
      <c:valAx>
        <c:axId val="1037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98.91</c:v>
                </c:pt>
                <c:pt idx="1">
                  <c:v>124.36</c:v>
                </c:pt>
                <c:pt idx="2">
                  <c:v>86.04</c:v>
                </c:pt>
                <c:pt idx="3">
                  <c:v>95.14</c:v>
                </c:pt>
                <c:pt idx="4">
                  <c:v>100.2</c:v>
                </c:pt>
              </c:numCache>
            </c:numRef>
          </c:val>
        </c:ser>
        <c:dLbls>
          <c:showLegendKey val="0"/>
          <c:showVal val="0"/>
          <c:showCatName val="0"/>
          <c:showSerName val="0"/>
          <c:showPercent val="0"/>
          <c:showBubbleSize val="0"/>
        </c:dLbls>
        <c:gapWidth val="150"/>
        <c:axId val="100346112"/>
        <c:axId val="1003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00346112"/>
        <c:axId val="100356480"/>
      </c:lineChart>
      <c:dateAx>
        <c:axId val="100346112"/>
        <c:scaling>
          <c:orientation val="minMax"/>
        </c:scaling>
        <c:delete val="1"/>
        <c:axPos val="b"/>
        <c:numFmt formatCode="ge" sourceLinked="1"/>
        <c:majorTickMark val="none"/>
        <c:minorTickMark val="none"/>
        <c:tickLblPos val="none"/>
        <c:crossAx val="100356480"/>
        <c:crosses val="autoZero"/>
        <c:auto val="1"/>
        <c:lblOffset val="100"/>
        <c:baseTimeUnit val="years"/>
      </c:dateAx>
      <c:valAx>
        <c:axId val="10035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45.42</c:v>
                </c:pt>
                <c:pt idx="1">
                  <c:v>42.53</c:v>
                </c:pt>
                <c:pt idx="2">
                  <c:v>44.23</c:v>
                </c:pt>
                <c:pt idx="3">
                  <c:v>45.73</c:v>
                </c:pt>
                <c:pt idx="4">
                  <c:v>47.35</c:v>
                </c:pt>
              </c:numCache>
            </c:numRef>
          </c:val>
        </c:ser>
        <c:dLbls>
          <c:showLegendKey val="0"/>
          <c:showVal val="0"/>
          <c:showCatName val="0"/>
          <c:showSerName val="0"/>
          <c:showPercent val="0"/>
          <c:showBubbleSize val="0"/>
        </c:dLbls>
        <c:gapWidth val="150"/>
        <c:axId val="100382592"/>
        <c:axId val="1000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00382592"/>
        <c:axId val="100073472"/>
      </c:lineChart>
      <c:dateAx>
        <c:axId val="100382592"/>
        <c:scaling>
          <c:orientation val="minMax"/>
        </c:scaling>
        <c:delete val="1"/>
        <c:axPos val="b"/>
        <c:numFmt formatCode="ge" sourceLinked="1"/>
        <c:majorTickMark val="none"/>
        <c:minorTickMark val="none"/>
        <c:tickLblPos val="none"/>
        <c:crossAx val="100073472"/>
        <c:crosses val="autoZero"/>
        <c:auto val="1"/>
        <c:lblOffset val="100"/>
        <c:baseTimeUnit val="years"/>
      </c:dateAx>
      <c:valAx>
        <c:axId val="1000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3.27</c:v>
                </c:pt>
              </c:numCache>
            </c:numRef>
          </c:val>
        </c:ser>
        <c:dLbls>
          <c:showLegendKey val="0"/>
          <c:showVal val="0"/>
          <c:showCatName val="0"/>
          <c:showSerName val="0"/>
          <c:showPercent val="0"/>
          <c:showBubbleSize val="0"/>
        </c:dLbls>
        <c:gapWidth val="150"/>
        <c:axId val="100107776"/>
        <c:axId val="1001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00107776"/>
        <c:axId val="100109696"/>
      </c:lineChart>
      <c:dateAx>
        <c:axId val="100107776"/>
        <c:scaling>
          <c:orientation val="minMax"/>
        </c:scaling>
        <c:delete val="1"/>
        <c:axPos val="b"/>
        <c:numFmt formatCode="ge" sourceLinked="1"/>
        <c:majorTickMark val="none"/>
        <c:minorTickMark val="none"/>
        <c:tickLblPos val="none"/>
        <c:crossAx val="100109696"/>
        <c:crosses val="autoZero"/>
        <c:auto val="1"/>
        <c:lblOffset val="100"/>
        <c:baseTimeUnit val="years"/>
      </c:dateAx>
      <c:valAx>
        <c:axId val="1001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5.12</c:v>
                </c:pt>
                <c:pt idx="1">
                  <c:v>0</c:v>
                </c:pt>
                <c:pt idx="2">
                  <c:v>0</c:v>
                </c:pt>
                <c:pt idx="3">
                  <c:v>0</c:v>
                </c:pt>
                <c:pt idx="4">
                  <c:v>0</c:v>
                </c:pt>
              </c:numCache>
            </c:numRef>
          </c:val>
        </c:ser>
        <c:dLbls>
          <c:showLegendKey val="0"/>
          <c:showVal val="0"/>
          <c:showCatName val="0"/>
          <c:showSerName val="0"/>
          <c:showPercent val="0"/>
          <c:showBubbleSize val="0"/>
        </c:dLbls>
        <c:gapWidth val="150"/>
        <c:axId val="100136448"/>
        <c:axId val="1001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0136448"/>
        <c:axId val="100138368"/>
      </c:lineChart>
      <c:dateAx>
        <c:axId val="100136448"/>
        <c:scaling>
          <c:orientation val="minMax"/>
        </c:scaling>
        <c:delete val="1"/>
        <c:axPos val="b"/>
        <c:numFmt formatCode="ge" sourceLinked="1"/>
        <c:majorTickMark val="none"/>
        <c:minorTickMark val="none"/>
        <c:tickLblPos val="none"/>
        <c:crossAx val="100138368"/>
        <c:crosses val="autoZero"/>
        <c:auto val="1"/>
        <c:lblOffset val="100"/>
        <c:baseTimeUnit val="years"/>
      </c:dateAx>
      <c:valAx>
        <c:axId val="10013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1985.32</c:v>
                </c:pt>
                <c:pt idx="1">
                  <c:v>4003.86</c:v>
                </c:pt>
                <c:pt idx="2">
                  <c:v>4437.04</c:v>
                </c:pt>
                <c:pt idx="3">
                  <c:v>450.81</c:v>
                </c:pt>
                <c:pt idx="4">
                  <c:v>404.31</c:v>
                </c:pt>
              </c:numCache>
            </c:numRef>
          </c:val>
        </c:ser>
        <c:dLbls>
          <c:showLegendKey val="0"/>
          <c:showVal val="0"/>
          <c:showCatName val="0"/>
          <c:showSerName val="0"/>
          <c:showPercent val="0"/>
          <c:showBubbleSize val="0"/>
        </c:dLbls>
        <c:gapWidth val="150"/>
        <c:axId val="100177024"/>
        <c:axId val="1001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0177024"/>
        <c:axId val="100178944"/>
      </c:lineChart>
      <c:dateAx>
        <c:axId val="100177024"/>
        <c:scaling>
          <c:orientation val="minMax"/>
        </c:scaling>
        <c:delete val="1"/>
        <c:axPos val="b"/>
        <c:numFmt formatCode="ge" sourceLinked="1"/>
        <c:majorTickMark val="none"/>
        <c:minorTickMark val="none"/>
        <c:tickLblPos val="none"/>
        <c:crossAx val="100178944"/>
        <c:crosses val="autoZero"/>
        <c:auto val="1"/>
        <c:lblOffset val="100"/>
        <c:baseTimeUnit val="years"/>
      </c:dateAx>
      <c:valAx>
        <c:axId val="10017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814.65</c:v>
                </c:pt>
                <c:pt idx="1">
                  <c:v>616.79</c:v>
                </c:pt>
                <c:pt idx="2">
                  <c:v>795.16</c:v>
                </c:pt>
                <c:pt idx="3">
                  <c:v>726.83</c:v>
                </c:pt>
                <c:pt idx="4">
                  <c:v>711.78</c:v>
                </c:pt>
              </c:numCache>
            </c:numRef>
          </c:val>
        </c:ser>
        <c:dLbls>
          <c:showLegendKey val="0"/>
          <c:showVal val="0"/>
          <c:showCatName val="0"/>
          <c:showSerName val="0"/>
          <c:showPercent val="0"/>
          <c:showBubbleSize val="0"/>
        </c:dLbls>
        <c:gapWidth val="150"/>
        <c:axId val="100287232"/>
        <c:axId val="1002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0287232"/>
        <c:axId val="100289152"/>
      </c:lineChart>
      <c:dateAx>
        <c:axId val="100287232"/>
        <c:scaling>
          <c:orientation val="minMax"/>
        </c:scaling>
        <c:delete val="1"/>
        <c:axPos val="b"/>
        <c:numFmt formatCode="ge" sourceLinked="1"/>
        <c:majorTickMark val="none"/>
        <c:minorTickMark val="none"/>
        <c:tickLblPos val="none"/>
        <c:crossAx val="100289152"/>
        <c:crosses val="autoZero"/>
        <c:auto val="1"/>
        <c:lblOffset val="100"/>
        <c:baseTimeUnit val="years"/>
      </c:dateAx>
      <c:valAx>
        <c:axId val="10028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83.73</c:v>
                </c:pt>
                <c:pt idx="1">
                  <c:v>109.43</c:v>
                </c:pt>
                <c:pt idx="2">
                  <c:v>71.790000000000006</c:v>
                </c:pt>
                <c:pt idx="3">
                  <c:v>87.89</c:v>
                </c:pt>
                <c:pt idx="4">
                  <c:v>82.82</c:v>
                </c:pt>
              </c:numCache>
            </c:numRef>
          </c:val>
        </c:ser>
        <c:dLbls>
          <c:showLegendKey val="0"/>
          <c:showVal val="0"/>
          <c:showCatName val="0"/>
          <c:showSerName val="0"/>
          <c:showPercent val="0"/>
          <c:showBubbleSize val="0"/>
        </c:dLbls>
        <c:gapWidth val="150"/>
        <c:axId val="100319616"/>
        <c:axId val="1003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0319616"/>
        <c:axId val="100321536"/>
      </c:lineChart>
      <c:dateAx>
        <c:axId val="100319616"/>
        <c:scaling>
          <c:orientation val="minMax"/>
        </c:scaling>
        <c:delete val="1"/>
        <c:axPos val="b"/>
        <c:numFmt formatCode="ge" sourceLinked="1"/>
        <c:majorTickMark val="none"/>
        <c:minorTickMark val="none"/>
        <c:tickLblPos val="none"/>
        <c:crossAx val="100321536"/>
        <c:crosses val="autoZero"/>
        <c:auto val="1"/>
        <c:lblOffset val="100"/>
        <c:baseTimeUnit val="years"/>
      </c:dateAx>
      <c:valAx>
        <c:axId val="1003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304.86</c:v>
                </c:pt>
                <c:pt idx="1">
                  <c:v>259.44</c:v>
                </c:pt>
                <c:pt idx="2">
                  <c:v>335.08</c:v>
                </c:pt>
                <c:pt idx="3">
                  <c:v>299.58999999999997</c:v>
                </c:pt>
                <c:pt idx="4">
                  <c:v>318.38</c:v>
                </c:pt>
              </c:numCache>
            </c:numRef>
          </c:val>
        </c:ser>
        <c:dLbls>
          <c:showLegendKey val="0"/>
          <c:showVal val="0"/>
          <c:showCatName val="0"/>
          <c:showSerName val="0"/>
          <c:showPercent val="0"/>
          <c:showBubbleSize val="0"/>
        </c:dLbls>
        <c:gapWidth val="150"/>
        <c:axId val="103615872"/>
        <c:axId val="1036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3615872"/>
        <c:axId val="103634432"/>
      </c:lineChart>
      <c:dateAx>
        <c:axId val="103615872"/>
        <c:scaling>
          <c:orientation val="minMax"/>
        </c:scaling>
        <c:delete val="1"/>
        <c:axPos val="b"/>
        <c:numFmt formatCode="ge" sourceLinked="1"/>
        <c:majorTickMark val="none"/>
        <c:minorTickMark val="none"/>
        <c:tickLblPos val="none"/>
        <c:crossAx val="103634432"/>
        <c:crosses val="autoZero"/>
        <c:auto val="1"/>
        <c:lblOffset val="100"/>
        <c:baseTimeUnit val="years"/>
      </c:dateAx>
      <c:valAx>
        <c:axId val="1036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川崎町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A8</v>
      </c>
      <c r="AA8" s="66"/>
      <c r="AB8" s="66"/>
      <c r="AC8" s="66"/>
      <c r="AD8" s="66"/>
      <c r="AE8" s="66"/>
      <c r="AF8" s="66"/>
      <c r="AG8" s="67"/>
      <c r="AH8" s="3"/>
      <c r="AI8" s="68">
        <f>データ!Q6</f>
        <v>9247</v>
      </c>
      <c r="AJ8" s="69"/>
      <c r="AK8" s="69"/>
      <c r="AL8" s="69"/>
      <c r="AM8" s="69"/>
      <c r="AN8" s="69"/>
      <c r="AO8" s="69"/>
      <c r="AP8" s="70"/>
      <c r="AQ8" s="51">
        <f>データ!R6</f>
        <v>270.77</v>
      </c>
      <c r="AR8" s="51"/>
      <c r="AS8" s="51"/>
      <c r="AT8" s="51"/>
      <c r="AU8" s="51"/>
      <c r="AV8" s="51"/>
      <c r="AW8" s="51"/>
      <c r="AX8" s="51"/>
      <c r="AY8" s="51">
        <f>データ!S6</f>
        <v>34.15</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52.72</v>
      </c>
      <c r="K10" s="51"/>
      <c r="L10" s="51"/>
      <c r="M10" s="51"/>
      <c r="N10" s="51"/>
      <c r="O10" s="51"/>
      <c r="P10" s="51"/>
      <c r="Q10" s="51"/>
      <c r="R10" s="51">
        <f>データ!O6</f>
        <v>93.2</v>
      </c>
      <c r="S10" s="51"/>
      <c r="T10" s="51"/>
      <c r="U10" s="51"/>
      <c r="V10" s="51"/>
      <c r="W10" s="51"/>
      <c r="X10" s="51"/>
      <c r="Y10" s="51"/>
      <c r="Z10" s="59">
        <f>データ!P6</f>
        <v>4374</v>
      </c>
      <c r="AA10" s="59"/>
      <c r="AB10" s="59"/>
      <c r="AC10" s="59"/>
      <c r="AD10" s="59"/>
      <c r="AE10" s="59"/>
      <c r="AF10" s="59"/>
      <c r="AG10" s="59"/>
      <c r="AH10" s="2"/>
      <c r="AI10" s="59">
        <f>データ!T6</f>
        <v>8609</v>
      </c>
      <c r="AJ10" s="59"/>
      <c r="AK10" s="59"/>
      <c r="AL10" s="59"/>
      <c r="AM10" s="59"/>
      <c r="AN10" s="59"/>
      <c r="AO10" s="59"/>
      <c r="AP10" s="59"/>
      <c r="AQ10" s="51">
        <f>データ!U6</f>
        <v>47.31</v>
      </c>
      <c r="AR10" s="51"/>
      <c r="AS10" s="51"/>
      <c r="AT10" s="51"/>
      <c r="AU10" s="51"/>
      <c r="AV10" s="51"/>
      <c r="AW10" s="51"/>
      <c r="AX10" s="51"/>
      <c r="AY10" s="51">
        <f>データ!V6</f>
        <v>181.97</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103</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104</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105</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34</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51</v>
      </c>
      <c r="B4" s="28"/>
      <c r="C4" s="28"/>
      <c r="D4" s="28"/>
      <c r="E4" s="28"/>
      <c r="F4" s="28"/>
      <c r="G4" s="28"/>
      <c r="H4" s="80"/>
      <c r="I4" s="81"/>
      <c r="J4" s="81"/>
      <c r="K4" s="81"/>
      <c r="L4" s="81"/>
      <c r="M4" s="81"/>
      <c r="N4" s="81"/>
      <c r="O4" s="81"/>
      <c r="P4" s="81"/>
      <c r="Q4" s="81"/>
      <c r="R4" s="81"/>
      <c r="S4" s="81"/>
      <c r="T4" s="81"/>
      <c r="U4" s="81"/>
      <c r="V4" s="82"/>
      <c r="W4" s="76" t="s">
        <v>52</v>
      </c>
      <c r="X4" s="76"/>
      <c r="Y4" s="76"/>
      <c r="Z4" s="76"/>
      <c r="AA4" s="76"/>
      <c r="AB4" s="76"/>
      <c r="AC4" s="76"/>
      <c r="AD4" s="76"/>
      <c r="AE4" s="76"/>
      <c r="AF4" s="76"/>
      <c r="AG4" s="76"/>
      <c r="AH4" s="76" t="s">
        <v>53</v>
      </c>
      <c r="AI4" s="76"/>
      <c r="AJ4" s="76"/>
      <c r="AK4" s="76"/>
      <c r="AL4" s="76"/>
      <c r="AM4" s="76"/>
      <c r="AN4" s="76"/>
      <c r="AO4" s="76"/>
      <c r="AP4" s="76"/>
      <c r="AQ4" s="76"/>
      <c r="AR4" s="76"/>
      <c r="AS4" s="76" t="s">
        <v>54</v>
      </c>
      <c r="AT4" s="76"/>
      <c r="AU4" s="76"/>
      <c r="AV4" s="76"/>
      <c r="AW4" s="76"/>
      <c r="AX4" s="76"/>
      <c r="AY4" s="76"/>
      <c r="AZ4" s="76"/>
      <c r="BA4" s="76"/>
      <c r="BB4" s="76"/>
      <c r="BC4" s="76"/>
      <c r="BD4" s="76" t="s">
        <v>55</v>
      </c>
      <c r="BE4" s="76"/>
      <c r="BF4" s="76"/>
      <c r="BG4" s="76"/>
      <c r="BH4" s="76"/>
      <c r="BI4" s="76"/>
      <c r="BJ4" s="76"/>
      <c r="BK4" s="76"/>
      <c r="BL4" s="76"/>
      <c r="BM4" s="76"/>
      <c r="BN4" s="76"/>
      <c r="BO4" s="76" t="s">
        <v>56</v>
      </c>
      <c r="BP4" s="76"/>
      <c r="BQ4" s="76"/>
      <c r="BR4" s="76"/>
      <c r="BS4" s="76"/>
      <c r="BT4" s="76"/>
      <c r="BU4" s="76"/>
      <c r="BV4" s="76"/>
      <c r="BW4" s="76"/>
      <c r="BX4" s="76"/>
      <c r="BY4" s="76"/>
      <c r="BZ4" s="76" t="s">
        <v>57</v>
      </c>
      <c r="CA4" s="76"/>
      <c r="CB4" s="76"/>
      <c r="CC4" s="76"/>
      <c r="CD4" s="76"/>
      <c r="CE4" s="76"/>
      <c r="CF4" s="76"/>
      <c r="CG4" s="76"/>
      <c r="CH4" s="76"/>
      <c r="CI4" s="76"/>
      <c r="CJ4" s="76"/>
      <c r="CK4" s="76" t="s">
        <v>58</v>
      </c>
      <c r="CL4" s="76"/>
      <c r="CM4" s="76"/>
      <c r="CN4" s="76"/>
      <c r="CO4" s="76"/>
      <c r="CP4" s="76"/>
      <c r="CQ4" s="76"/>
      <c r="CR4" s="76"/>
      <c r="CS4" s="76"/>
      <c r="CT4" s="76"/>
      <c r="CU4" s="76"/>
      <c r="CV4" s="76" t="s">
        <v>59</v>
      </c>
      <c r="CW4" s="76"/>
      <c r="CX4" s="76"/>
      <c r="CY4" s="76"/>
      <c r="CZ4" s="76"/>
      <c r="DA4" s="76"/>
      <c r="DB4" s="76"/>
      <c r="DC4" s="76"/>
      <c r="DD4" s="76"/>
      <c r="DE4" s="76"/>
      <c r="DF4" s="76"/>
      <c r="DG4" s="76" t="s">
        <v>60</v>
      </c>
      <c r="DH4" s="76"/>
      <c r="DI4" s="76"/>
      <c r="DJ4" s="76"/>
      <c r="DK4" s="76"/>
      <c r="DL4" s="76"/>
      <c r="DM4" s="76"/>
      <c r="DN4" s="76"/>
      <c r="DO4" s="76"/>
      <c r="DP4" s="76"/>
      <c r="DQ4" s="76"/>
      <c r="DR4" s="76" t="s">
        <v>61</v>
      </c>
      <c r="DS4" s="76"/>
      <c r="DT4" s="76"/>
      <c r="DU4" s="76"/>
      <c r="DV4" s="76"/>
      <c r="DW4" s="76"/>
      <c r="DX4" s="76"/>
      <c r="DY4" s="76"/>
      <c r="DZ4" s="76"/>
      <c r="EA4" s="76"/>
      <c r="EB4" s="76"/>
      <c r="EC4" s="76" t="s">
        <v>62</v>
      </c>
      <c r="ED4" s="76"/>
      <c r="EE4" s="76"/>
      <c r="EF4" s="76"/>
      <c r="EG4" s="76"/>
      <c r="EH4" s="76"/>
      <c r="EI4" s="76"/>
      <c r="EJ4" s="76"/>
      <c r="EK4" s="76"/>
      <c r="EL4" s="76"/>
      <c r="EM4" s="76"/>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43249</v>
      </c>
      <c r="D6" s="31">
        <f t="shared" si="3"/>
        <v>46</v>
      </c>
      <c r="E6" s="31">
        <f t="shared" si="3"/>
        <v>1</v>
      </c>
      <c r="F6" s="31">
        <f t="shared" si="3"/>
        <v>0</v>
      </c>
      <c r="G6" s="31">
        <f t="shared" si="3"/>
        <v>1</v>
      </c>
      <c r="H6" s="31" t="str">
        <f t="shared" si="3"/>
        <v>宮城県　川崎町</v>
      </c>
      <c r="I6" s="31" t="str">
        <f t="shared" si="3"/>
        <v>法適用</v>
      </c>
      <c r="J6" s="31" t="str">
        <f t="shared" si="3"/>
        <v>水道事業</v>
      </c>
      <c r="K6" s="31" t="str">
        <f t="shared" si="3"/>
        <v>末端給水事業</v>
      </c>
      <c r="L6" s="31" t="str">
        <f t="shared" si="3"/>
        <v>A8</v>
      </c>
      <c r="M6" s="32" t="str">
        <f t="shared" si="3"/>
        <v>-</v>
      </c>
      <c r="N6" s="32">
        <f t="shared" si="3"/>
        <v>52.72</v>
      </c>
      <c r="O6" s="32">
        <f t="shared" si="3"/>
        <v>93.2</v>
      </c>
      <c r="P6" s="32">
        <f t="shared" si="3"/>
        <v>4374</v>
      </c>
      <c r="Q6" s="32">
        <f t="shared" si="3"/>
        <v>9247</v>
      </c>
      <c r="R6" s="32">
        <f t="shared" si="3"/>
        <v>270.77</v>
      </c>
      <c r="S6" s="32">
        <f t="shared" si="3"/>
        <v>34.15</v>
      </c>
      <c r="T6" s="32">
        <f t="shared" si="3"/>
        <v>8609</v>
      </c>
      <c r="U6" s="32">
        <f t="shared" si="3"/>
        <v>47.31</v>
      </c>
      <c r="V6" s="32">
        <f t="shared" si="3"/>
        <v>181.97</v>
      </c>
      <c r="W6" s="33">
        <f>IF(W7="",NA(),W7)</f>
        <v>98.91</v>
      </c>
      <c r="X6" s="33">
        <f t="shared" ref="X6:AF6" si="4">IF(X7="",NA(),X7)</f>
        <v>124.36</v>
      </c>
      <c r="Y6" s="33">
        <f t="shared" si="4"/>
        <v>86.04</v>
      </c>
      <c r="Z6" s="33">
        <f t="shared" si="4"/>
        <v>95.14</v>
      </c>
      <c r="AA6" s="33">
        <f t="shared" si="4"/>
        <v>100.2</v>
      </c>
      <c r="AB6" s="33">
        <f t="shared" si="4"/>
        <v>104.82</v>
      </c>
      <c r="AC6" s="33">
        <f t="shared" si="4"/>
        <v>104.95</v>
      </c>
      <c r="AD6" s="33">
        <f t="shared" si="4"/>
        <v>105.53</v>
      </c>
      <c r="AE6" s="33">
        <f t="shared" si="4"/>
        <v>107.2</v>
      </c>
      <c r="AF6" s="33">
        <f t="shared" si="4"/>
        <v>106.62</v>
      </c>
      <c r="AG6" s="32" t="str">
        <f>IF(AG7="","",IF(AG7="-","【-】","【"&amp;SUBSTITUTE(TEXT(AG7,"#,##0.00"),"-","△")&amp;"】"))</f>
        <v>【113.56】</v>
      </c>
      <c r="AH6" s="33">
        <f>IF(AH7="",NA(),AH7)</f>
        <v>5.12</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1985.32</v>
      </c>
      <c r="AT6" s="33">
        <f t="shared" ref="AT6:BB6" si="6">IF(AT7="",NA(),AT7)</f>
        <v>4003.86</v>
      </c>
      <c r="AU6" s="33">
        <f t="shared" si="6"/>
        <v>4437.04</v>
      </c>
      <c r="AV6" s="33">
        <f t="shared" si="6"/>
        <v>450.81</v>
      </c>
      <c r="AW6" s="33">
        <f t="shared" si="6"/>
        <v>404.31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814.65</v>
      </c>
      <c r="BE6" s="33">
        <f t="shared" ref="BE6:BM6" si="7">IF(BE7="",NA(),BE7)</f>
        <v>616.79</v>
      </c>
      <c r="BF6" s="33">
        <f t="shared" si="7"/>
        <v>795.16</v>
      </c>
      <c r="BG6" s="33">
        <f t="shared" si="7"/>
        <v>726.83</v>
      </c>
      <c r="BH6" s="33">
        <f t="shared" si="7"/>
        <v>711.78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83.73</v>
      </c>
      <c r="BP6" s="33">
        <f t="shared" ref="BP6:BX6" si="8">IF(BP7="",NA(),BP7)</f>
        <v>109.43</v>
      </c>
      <c r="BQ6" s="33">
        <f t="shared" si="8"/>
        <v>71.790000000000006</v>
      </c>
      <c r="BR6" s="33">
        <f t="shared" si="8"/>
        <v>87.89</v>
      </c>
      <c r="BS6" s="33">
        <f t="shared" si="8"/>
        <v>82.82</v>
      </c>
      <c r="BT6" s="33">
        <f t="shared" si="8"/>
        <v>90.17</v>
      </c>
      <c r="BU6" s="33">
        <f t="shared" si="8"/>
        <v>90.69</v>
      </c>
      <c r="BV6" s="33">
        <f t="shared" si="8"/>
        <v>90.64</v>
      </c>
      <c r="BW6" s="33">
        <f t="shared" si="8"/>
        <v>93.66</v>
      </c>
      <c r="BX6" s="33">
        <f t="shared" si="8"/>
        <v>92.76</v>
      </c>
      <c r="BY6" s="32" t="str">
        <f>IF(BY7="","",IF(BY7="-","【-】","【"&amp;SUBSTITUTE(TEXT(BY7,"#,##0.00"),"-","△")&amp;"】"))</f>
        <v>【104.99】</v>
      </c>
      <c r="BZ6" s="33">
        <f>IF(BZ7="",NA(),BZ7)</f>
        <v>304.86</v>
      </c>
      <c r="CA6" s="33">
        <f t="shared" ref="CA6:CI6" si="9">IF(CA7="",NA(),CA7)</f>
        <v>259.44</v>
      </c>
      <c r="CB6" s="33">
        <f t="shared" si="9"/>
        <v>335.08</v>
      </c>
      <c r="CC6" s="33">
        <f t="shared" si="9"/>
        <v>299.58999999999997</v>
      </c>
      <c r="CD6" s="33">
        <f t="shared" si="9"/>
        <v>318.38</v>
      </c>
      <c r="CE6" s="33">
        <f t="shared" si="9"/>
        <v>210.28</v>
      </c>
      <c r="CF6" s="33">
        <f t="shared" si="9"/>
        <v>211.08</v>
      </c>
      <c r="CG6" s="33">
        <f t="shared" si="9"/>
        <v>213.52</v>
      </c>
      <c r="CH6" s="33">
        <f t="shared" si="9"/>
        <v>208.21</v>
      </c>
      <c r="CI6" s="33">
        <f t="shared" si="9"/>
        <v>208.67</v>
      </c>
      <c r="CJ6" s="32" t="str">
        <f>IF(CJ7="","",IF(CJ7="-","【-】","【"&amp;SUBSTITUTE(TEXT(CJ7,"#,##0.00"),"-","△")&amp;"】"))</f>
        <v>【163.72】</v>
      </c>
      <c r="CK6" s="33">
        <f>IF(CK7="",NA(),CK7)</f>
        <v>40.14</v>
      </c>
      <c r="CL6" s="33">
        <f t="shared" ref="CL6:CT6" si="10">IF(CL7="",NA(),CL7)</f>
        <v>38.61</v>
      </c>
      <c r="CM6" s="33">
        <f t="shared" si="10"/>
        <v>38.53</v>
      </c>
      <c r="CN6" s="33">
        <f t="shared" si="10"/>
        <v>38.01</v>
      </c>
      <c r="CO6" s="33">
        <f t="shared" si="10"/>
        <v>38.85</v>
      </c>
      <c r="CP6" s="33">
        <f t="shared" si="10"/>
        <v>50.49</v>
      </c>
      <c r="CQ6" s="33">
        <f t="shared" si="10"/>
        <v>49.69</v>
      </c>
      <c r="CR6" s="33">
        <f t="shared" si="10"/>
        <v>49.77</v>
      </c>
      <c r="CS6" s="33">
        <f t="shared" si="10"/>
        <v>49.22</v>
      </c>
      <c r="CT6" s="33">
        <f t="shared" si="10"/>
        <v>49.08</v>
      </c>
      <c r="CU6" s="32" t="str">
        <f>IF(CU7="","",IF(CU7="-","【-】","【"&amp;SUBSTITUTE(TEXT(CU7,"#,##0.00"),"-","△")&amp;"】"))</f>
        <v>【59.76】</v>
      </c>
      <c r="CV6" s="33">
        <f>IF(CV7="",NA(),CV7)</f>
        <v>76.58</v>
      </c>
      <c r="CW6" s="33">
        <f t="shared" ref="CW6:DE6" si="11">IF(CW7="",NA(),CW7)</f>
        <v>82.95</v>
      </c>
      <c r="CX6" s="33">
        <f t="shared" si="11"/>
        <v>75.39</v>
      </c>
      <c r="CY6" s="33">
        <f t="shared" si="11"/>
        <v>74.150000000000006</v>
      </c>
      <c r="CZ6" s="33">
        <f t="shared" si="11"/>
        <v>71.61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45.42</v>
      </c>
      <c r="DH6" s="33">
        <f t="shared" ref="DH6:DP6" si="12">IF(DH7="",NA(),DH7)</f>
        <v>42.53</v>
      </c>
      <c r="DI6" s="33">
        <f t="shared" si="12"/>
        <v>44.23</v>
      </c>
      <c r="DJ6" s="33">
        <f t="shared" si="12"/>
        <v>45.73</v>
      </c>
      <c r="DK6" s="33">
        <f t="shared" si="12"/>
        <v>47.35</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3">
        <f t="shared" si="13"/>
        <v>3.27</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3">
        <f t="shared" ref="ED6:EL6" si="14">IF(ED7="",NA(),ED7)</f>
        <v>3.06</v>
      </c>
      <c r="EE6" s="33">
        <f t="shared" si="14"/>
        <v>0.5</v>
      </c>
      <c r="EF6" s="33">
        <f t="shared" si="14"/>
        <v>1.02</v>
      </c>
      <c r="EG6" s="33">
        <f t="shared" si="14"/>
        <v>0.4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43249</v>
      </c>
      <c r="D7" s="35">
        <v>46</v>
      </c>
      <c r="E7" s="35">
        <v>1</v>
      </c>
      <c r="F7" s="35">
        <v>0</v>
      </c>
      <c r="G7" s="35">
        <v>1</v>
      </c>
      <c r="H7" s="35" t="s">
        <v>92</v>
      </c>
      <c r="I7" s="35" t="s">
        <v>93</v>
      </c>
      <c r="J7" s="35" t="s">
        <v>94</v>
      </c>
      <c r="K7" s="35" t="s">
        <v>95</v>
      </c>
      <c r="L7" s="35" t="s">
        <v>96</v>
      </c>
      <c r="M7" s="36" t="s">
        <v>97</v>
      </c>
      <c r="N7" s="36">
        <v>52.72</v>
      </c>
      <c r="O7" s="36">
        <v>93.2</v>
      </c>
      <c r="P7" s="36">
        <v>4374</v>
      </c>
      <c r="Q7" s="36">
        <v>9247</v>
      </c>
      <c r="R7" s="36">
        <v>270.77</v>
      </c>
      <c r="S7" s="36">
        <v>34.15</v>
      </c>
      <c r="T7" s="36">
        <v>8609</v>
      </c>
      <c r="U7" s="36">
        <v>47.31</v>
      </c>
      <c r="V7" s="36">
        <v>181.97</v>
      </c>
      <c r="W7" s="36">
        <v>98.91</v>
      </c>
      <c r="X7" s="36">
        <v>124.36</v>
      </c>
      <c r="Y7" s="36">
        <v>86.04</v>
      </c>
      <c r="Z7" s="36">
        <v>95.14</v>
      </c>
      <c r="AA7" s="36">
        <v>100.2</v>
      </c>
      <c r="AB7" s="36">
        <v>104.82</v>
      </c>
      <c r="AC7" s="36">
        <v>104.95</v>
      </c>
      <c r="AD7" s="36">
        <v>105.53</v>
      </c>
      <c r="AE7" s="36">
        <v>107.2</v>
      </c>
      <c r="AF7" s="36">
        <v>106.62</v>
      </c>
      <c r="AG7" s="36">
        <v>113.56</v>
      </c>
      <c r="AH7" s="36">
        <v>5.12</v>
      </c>
      <c r="AI7" s="36">
        <v>0</v>
      </c>
      <c r="AJ7" s="36">
        <v>0</v>
      </c>
      <c r="AK7" s="36">
        <v>0</v>
      </c>
      <c r="AL7" s="36">
        <v>0</v>
      </c>
      <c r="AM7" s="36">
        <v>26.83</v>
      </c>
      <c r="AN7" s="36">
        <v>26.81</v>
      </c>
      <c r="AO7" s="36">
        <v>28.31</v>
      </c>
      <c r="AP7" s="36">
        <v>13.46</v>
      </c>
      <c r="AQ7" s="36">
        <v>12.59</v>
      </c>
      <c r="AR7" s="36">
        <v>0.87</v>
      </c>
      <c r="AS7" s="36">
        <v>1985.32</v>
      </c>
      <c r="AT7" s="36">
        <v>4003.86</v>
      </c>
      <c r="AU7" s="36">
        <v>4437.04</v>
      </c>
      <c r="AV7" s="36">
        <v>450.81</v>
      </c>
      <c r="AW7" s="36">
        <v>404.31</v>
      </c>
      <c r="AX7" s="36">
        <v>1197.1099999999999</v>
      </c>
      <c r="AY7" s="36">
        <v>1002.64</v>
      </c>
      <c r="AZ7" s="36">
        <v>1164.51</v>
      </c>
      <c r="BA7" s="36">
        <v>434.72</v>
      </c>
      <c r="BB7" s="36">
        <v>416.14</v>
      </c>
      <c r="BC7" s="36">
        <v>262.74</v>
      </c>
      <c r="BD7" s="36">
        <v>814.65</v>
      </c>
      <c r="BE7" s="36">
        <v>616.79</v>
      </c>
      <c r="BF7" s="36">
        <v>795.16</v>
      </c>
      <c r="BG7" s="36">
        <v>726.83</v>
      </c>
      <c r="BH7" s="36">
        <v>711.78</v>
      </c>
      <c r="BI7" s="36">
        <v>532.29999999999995</v>
      </c>
      <c r="BJ7" s="36">
        <v>520.29999999999995</v>
      </c>
      <c r="BK7" s="36">
        <v>498.27</v>
      </c>
      <c r="BL7" s="36">
        <v>495.76</v>
      </c>
      <c r="BM7" s="36">
        <v>487.22</v>
      </c>
      <c r="BN7" s="36">
        <v>276.38</v>
      </c>
      <c r="BO7" s="36">
        <v>83.73</v>
      </c>
      <c r="BP7" s="36">
        <v>109.43</v>
      </c>
      <c r="BQ7" s="36">
        <v>71.790000000000006</v>
      </c>
      <c r="BR7" s="36">
        <v>87.89</v>
      </c>
      <c r="BS7" s="36">
        <v>82.82</v>
      </c>
      <c r="BT7" s="36">
        <v>90.17</v>
      </c>
      <c r="BU7" s="36">
        <v>90.69</v>
      </c>
      <c r="BV7" s="36">
        <v>90.64</v>
      </c>
      <c r="BW7" s="36">
        <v>93.66</v>
      </c>
      <c r="BX7" s="36">
        <v>92.76</v>
      </c>
      <c r="BY7" s="36">
        <v>104.99</v>
      </c>
      <c r="BZ7" s="36">
        <v>304.86</v>
      </c>
      <c r="CA7" s="36">
        <v>259.44</v>
      </c>
      <c r="CB7" s="36">
        <v>335.08</v>
      </c>
      <c r="CC7" s="36">
        <v>299.58999999999997</v>
      </c>
      <c r="CD7" s="36">
        <v>318.38</v>
      </c>
      <c r="CE7" s="36">
        <v>210.28</v>
      </c>
      <c r="CF7" s="36">
        <v>211.08</v>
      </c>
      <c r="CG7" s="36">
        <v>213.52</v>
      </c>
      <c r="CH7" s="36">
        <v>208.21</v>
      </c>
      <c r="CI7" s="36">
        <v>208.67</v>
      </c>
      <c r="CJ7" s="36">
        <v>163.72</v>
      </c>
      <c r="CK7" s="36">
        <v>40.14</v>
      </c>
      <c r="CL7" s="36">
        <v>38.61</v>
      </c>
      <c r="CM7" s="36">
        <v>38.53</v>
      </c>
      <c r="CN7" s="36">
        <v>38.01</v>
      </c>
      <c r="CO7" s="36">
        <v>38.85</v>
      </c>
      <c r="CP7" s="36">
        <v>50.49</v>
      </c>
      <c r="CQ7" s="36">
        <v>49.69</v>
      </c>
      <c r="CR7" s="36">
        <v>49.77</v>
      </c>
      <c r="CS7" s="36">
        <v>49.22</v>
      </c>
      <c r="CT7" s="36">
        <v>49.08</v>
      </c>
      <c r="CU7" s="36">
        <v>59.76</v>
      </c>
      <c r="CV7" s="36">
        <v>76.58</v>
      </c>
      <c r="CW7" s="36">
        <v>82.95</v>
      </c>
      <c r="CX7" s="36">
        <v>75.39</v>
      </c>
      <c r="CY7" s="36">
        <v>74.150000000000006</v>
      </c>
      <c r="CZ7" s="36">
        <v>71.61</v>
      </c>
      <c r="DA7" s="36">
        <v>78.7</v>
      </c>
      <c r="DB7" s="36">
        <v>80.010000000000005</v>
      </c>
      <c r="DC7" s="36">
        <v>79.98</v>
      </c>
      <c r="DD7" s="36">
        <v>79.48</v>
      </c>
      <c r="DE7" s="36">
        <v>79.3</v>
      </c>
      <c r="DF7" s="36">
        <v>89.95</v>
      </c>
      <c r="DG7" s="36">
        <v>45.42</v>
      </c>
      <c r="DH7" s="36">
        <v>42.53</v>
      </c>
      <c r="DI7" s="36">
        <v>44.23</v>
      </c>
      <c r="DJ7" s="36">
        <v>45.73</v>
      </c>
      <c r="DK7" s="36">
        <v>47.35</v>
      </c>
      <c r="DL7" s="36">
        <v>34.24</v>
      </c>
      <c r="DM7" s="36">
        <v>35.18</v>
      </c>
      <c r="DN7" s="36">
        <v>36.43</v>
      </c>
      <c r="DO7" s="36">
        <v>46.12</v>
      </c>
      <c r="DP7" s="36">
        <v>47.44</v>
      </c>
      <c r="DQ7" s="36">
        <v>47.18</v>
      </c>
      <c r="DR7" s="36">
        <v>0</v>
      </c>
      <c r="DS7" s="36">
        <v>0</v>
      </c>
      <c r="DT7" s="36">
        <v>0</v>
      </c>
      <c r="DU7" s="36">
        <v>0</v>
      </c>
      <c r="DV7" s="36">
        <v>3.27</v>
      </c>
      <c r="DW7" s="36">
        <v>6.81</v>
      </c>
      <c r="DX7" s="36">
        <v>8.41</v>
      </c>
      <c r="DY7" s="36">
        <v>8.7200000000000006</v>
      </c>
      <c r="DZ7" s="36">
        <v>9.86</v>
      </c>
      <c r="EA7" s="36">
        <v>11.16</v>
      </c>
      <c r="EB7" s="36">
        <v>13.18</v>
      </c>
      <c r="EC7" s="36">
        <v>0</v>
      </c>
      <c r="ED7" s="36">
        <v>3.06</v>
      </c>
      <c r="EE7" s="36">
        <v>0.5</v>
      </c>
      <c r="EF7" s="36">
        <v>1.02</v>
      </c>
      <c r="EG7" s="36">
        <v>0.4</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2017-02-01T08:34:32Z</dcterms:created>
  <dcterms:modified xsi:type="dcterms:W3CDTF">2017-02-17T08:16:50Z</dcterms:modified>
  <cp:category/>
</cp:coreProperties>
</file>