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8649" lockStructure="1"/>
  <bookViews>
    <workbookView xWindow="0" yWindow="0" windowWidth="12405" windowHeight="72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B2" i="5" l="1"/>
  <c r="C2" i="5"/>
  <c r="D2" i="5"/>
  <c r="E2" i="5"/>
  <c r="F2" i="5"/>
  <c r="G2" i="5"/>
  <c r="H2" i="5"/>
  <c r="I2" i="5"/>
  <c r="J2" i="5"/>
  <c r="K2" i="5"/>
  <c r="L2" i="5"/>
  <c r="M2" i="5"/>
  <c r="N2" i="5"/>
  <c r="O2" i="5"/>
  <c r="P2" i="5"/>
  <c r="Q2" i="5"/>
  <c r="R2" i="5"/>
  <c r="S2" i="5"/>
  <c r="T2" i="5"/>
  <c r="U2" i="5"/>
  <c r="V2" i="5"/>
  <c r="W2" i="5"/>
  <c r="X2" i="5"/>
  <c r="Y2" i="5"/>
  <c r="Z2" i="5"/>
  <c r="AA2" i="5"/>
  <c r="AB2" i="5"/>
  <c r="AC2" i="5"/>
  <c r="AD2" i="5"/>
  <c r="AE2" i="5"/>
  <c r="AF2" i="5"/>
  <c r="AG2" i="5"/>
  <c r="AH2" i="5"/>
  <c r="AI2" i="5"/>
  <c r="AJ2" i="5"/>
  <c r="AK2" i="5"/>
  <c r="AL2" i="5"/>
  <c r="AM2" i="5"/>
  <c r="AN2" i="5"/>
  <c r="AO2" i="5"/>
  <c r="AP2" i="5"/>
  <c r="AQ2" i="5"/>
  <c r="AR2" i="5"/>
  <c r="AS2" i="5"/>
  <c r="AT2" i="5"/>
  <c r="AU2" i="5"/>
  <c r="AV2" i="5"/>
  <c r="AW2" i="5"/>
  <c r="AX2" i="5"/>
  <c r="AY2" i="5"/>
  <c r="AZ2" i="5"/>
  <c r="BA2" i="5"/>
  <c r="BB2" i="5"/>
  <c r="BC2" i="5"/>
  <c r="BD2" i="5"/>
  <c r="BE2" i="5"/>
  <c r="BF2" i="5"/>
  <c r="BG2" i="5"/>
  <c r="BH2" i="5"/>
  <c r="BI2" i="5"/>
  <c r="BJ2" i="5"/>
  <c r="BK2" i="5"/>
  <c r="BL2" i="5"/>
  <c r="BM2" i="5"/>
  <c r="BN2" i="5"/>
  <c r="BO2" i="5"/>
  <c r="BP2" i="5"/>
  <c r="BQ2" i="5"/>
  <c r="BR2" i="5"/>
  <c r="BS2" i="5"/>
  <c r="BT2" i="5"/>
  <c r="BU2" i="5"/>
  <c r="BV2" i="5"/>
  <c r="BW2" i="5"/>
  <c r="BX2" i="5"/>
  <c r="BY2" i="5"/>
  <c r="BZ2" i="5"/>
  <c r="CA2" i="5"/>
  <c r="CB2" i="5"/>
  <c r="CC2" i="5"/>
  <c r="CD2" i="5"/>
  <c r="CE2" i="5"/>
  <c r="CF2" i="5"/>
  <c r="CG2" i="5"/>
  <c r="CH2" i="5"/>
  <c r="CI2" i="5"/>
  <c r="CJ2" i="5"/>
  <c r="CK2" i="5"/>
  <c r="CL2" i="5"/>
  <c r="CM2" i="5"/>
  <c r="CN2" i="5"/>
  <c r="CO2" i="5"/>
  <c r="CP2" i="5"/>
  <c r="CQ2" i="5"/>
  <c r="CR2" i="5"/>
  <c r="CS2" i="5"/>
  <c r="CT2" i="5"/>
  <c r="CU2" i="5"/>
  <c r="CV2" i="5"/>
  <c r="CW2" i="5"/>
  <c r="CX2" i="5"/>
  <c r="CY2" i="5"/>
  <c r="CZ2" i="5"/>
  <c r="DA2" i="5"/>
  <c r="DB2" i="5"/>
  <c r="DC2" i="5"/>
  <c r="DD2" i="5"/>
  <c r="DE2" i="5"/>
  <c r="DF2" i="5"/>
  <c r="DG2" i="5"/>
  <c r="DH2" i="5"/>
  <c r="DI2" i="5"/>
  <c r="DJ2" i="5"/>
  <c r="DK2" i="5"/>
  <c r="DL2" i="5"/>
  <c r="DM2" i="5"/>
  <c r="DN2" i="5"/>
  <c r="DO2" i="5"/>
  <c r="DP2" i="5"/>
  <c r="DQ2" i="5"/>
  <c r="DR2" i="5"/>
  <c r="DS2" i="5"/>
  <c r="DT2" i="5"/>
  <c r="DU2" i="5"/>
  <c r="DV2" i="5"/>
  <c r="DW2" i="5"/>
  <c r="DX2" i="5"/>
  <c r="DY2" i="5"/>
  <c r="DZ2" i="5"/>
  <c r="EA2" i="5"/>
  <c r="EB2" i="5"/>
  <c r="EC2" i="5"/>
  <c r="ED2" i="5"/>
  <c r="EE2" i="5"/>
  <c r="EF2" i="5"/>
  <c r="EG2" i="5"/>
  <c r="EH2" i="5"/>
  <c r="EI2" i="5"/>
  <c r="EJ2" i="5"/>
  <c r="EK2" i="5"/>
  <c r="EL2" i="5"/>
  <c r="EM2" i="5"/>
  <c r="EN2" i="5"/>
  <c r="B6" i="5"/>
  <c r="C6" i="5"/>
  <c r="D6" i="5"/>
  <c r="E6" i="5"/>
  <c r="F6"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BO6" i="5"/>
  <c r="BP6" i="5"/>
  <c r="BQ6" i="5"/>
  <c r="BR6" i="5"/>
  <c r="BS6" i="5"/>
  <c r="BT6" i="5"/>
  <c r="BU6" i="5"/>
  <c r="BV6" i="5"/>
  <c r="BW6" i="5"/>
  <c r="BX6" i="5"/>
  <c r="BY6" i="5"/>
  <c r="BZ6" i="5"/>
  <c r="CA6" i="5"/>
  <c r="CB6" i="5"/>
  <c r="CC6" i="5"/>
  <c r="CD6" i="5"/>
  <c r="CE6" i="5"/>
  <c r="CF6" i="5"/>
  <c r="CG6" i="5"/>
  <c r="CH6" i="5"/>
  <c r="CI6" i="5"/>
  <c r="CJ6" i="5"/>
  <c r="CK6" i="5"/>
  <c r="CL6" i="5"/>
  <c r="CM6" i="5"/>
  <c r="CN6" i="5"/>
  <c r="CO6" i="5"/>
  <c r="CP6" i="5"/>
  <c r="CQ6" i="5"/>
  <c r="CR6" i="5"/>
  <c r="CS6" i="5"/>
  <c r="CT6" i="5"/>
  <c r="CU6" i="5"/>
  <c r="CV6" i="5"/>
  <c r="CW6" i="5"/>
  <c r="CX6" i="5"/>
  <c r="CY6" i="5"/>
  <c r="CZ6" i="5"/>
  <c r="DA6" i="5"/>
  <c r="DB6" i="5"/>
  <c r="DC6" i="5"/>
  <c r="DD6" i="5"/>
  <c r="DE6" i="5"/>
  <c r="DF6" i="5"/>
  <c r="DG6" i="5"/>
  <c r="DH6" i="5"/>
  <c r="DI6" i="5"/>
  <c r="DJ6" i="5"/>
  <c r="DK6" i="5"/>
  <c r="DL6" i="5"/>
  <c r="DM6" i="5"/>
  <c r="DN6" i="5"/>
  <c r="DO6" i="5"/>
  <c r="DP6" i="5"/>
  <c r="DQ6" i="5"/>
  <c r="DR6" i="5"/>
  <c r="DS6" i="5"/>
  <c r="DT6" i="5"/>
  <c r="DU6" i="5"/>
  <c r="DV6" i="5"/>
  <c r="DW6" i="5"/>
  <c r="DX6" i="5"/>
  <c r="DY6" i="5"/>
  <c r="DZ6" i="5"/>
  <c r="EA6" i="5"/>
  <c r="EB6" i="5"/>
  <c r="EC6" i="5"/>
  <c r="ED6" i="5"/>
  <c r="EE6" i="5"/>
  <c r="EF6" i="5"/>
  <c r="EG6" i="5"/>
  <c r="EH6" i="5"/>
  <c r="EI6" i="5"/>
  <c r="EJ6" i="5"/>
  <c r="EK6" i="5"/>
  <c r="EL6" i="5"/>
  <c r="EM6" i="5"/>
  <c r="EN6" i="5"/>
  <c r="B10" i="5"/>
  <c r="C10" i="5"/>
  <c r="D10" i="5"/>
  <c r="E10" i="5"/>
  <c r="F10" i="5"/>
  <c r="B6" i="4"/>
  <c r="B8" i="4"/>
  <c r="I8" i="4"/>
  <c r="P8" i="4"/>
  <c r="W8" i="4"/>
  <c r="AL8" i="4"/>
  <c r="AT8" i="4"/>
  <c r="BB8" i="4"/>
  <c r="B10" i="4"/>
  <c r="I10" i="4"/>
  <c r="P10" i="4"/>
  <c r="W10" i="4"/>
  <c r="AD10" i="4"/>
  <c r="AL10" i="4"/>
  <c r="AT10" i="4"/>
  <c r="BB10" i="4"/>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<sst xmlns="http://schemas.openxmlformats.org/spreadsheetml/2006/main" count="221" uniqueCount="111">
  <si>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</si>
  <si>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</si>
  <si>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</si>
  <si>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</si>
  <si>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</si>
  <si>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</si>
  <si>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</si>
  <si>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</si>
  <si>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</si>
  <si>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</si>
  <si>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</si>
  <si>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</si>
  <si>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</si>
  <si>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</si>
  <si>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</si>
  <si>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</si>
  <si>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</si>
  <si>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</si>
  <si>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</si>
  <si>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</si>
  <si>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</si>
  <si>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</si>
  <si>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</si>
  <si>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</si>
  <si>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</si>
  <si>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</si>
  <si>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</si>
  <si>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</si>
  <si>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</si>
  <si>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</si>
  <si>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</si>
  <si>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</si>
  <si>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</si>
  <si>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</si>
  <si>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</si>
  <si>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</si>
  <si>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</si>
  <si>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</si>
  <si>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</si>
  <si>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</si>
  <si>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</si>
  <si>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</si>
  <si>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</si>
  <si>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</si>
  <si>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</si>
  <si>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</si>
  <si>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</si>
  <si>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</si>
  <si>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</si>
  <si>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</si>
  <si>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</si>
  <si>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</si>
  <si>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</si>
  <si>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</si>
  <si>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</si>
  <si>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</si>
  <si>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</si>
  <si>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</si>
  <si>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</si>
  <si>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</si>
  <si>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</si>
  <si>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</si>
  <si>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</si>
  <si>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</si>
  <si>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</si>
  <si>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</si>
  <si>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</si>
  <si>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</si>
  <si>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</si>
  <si>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</si>
  <si>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</si>
  <si>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</si>
  <si>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</si>
  <si>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</si>
  <si>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</si>
  <si>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</si>
  <si>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</si>
  <si>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</si>
  <si>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</si>
  <si>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</si>
  <si>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</si>
  <si>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</si>
  <si>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</si>
  <si>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</si>
  <si>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</si>
  <si>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</si>
  <si>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</si>
  <si>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</si>
  <si>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</si>
  <si>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</si>
  <si>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</si>
  <si>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</si>
  <si>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</si>
  <si>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</si>
  <si>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</si>
  <si>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</si>
  <si>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</si>
  <si>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</si>
  <si>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</si>
  <si>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</si>
  <si>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</si>
  <si>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</si>
  <si>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</si>
  <si>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</si>
  <si>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</si>
  <si>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</si>
  <si>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</si>
  <si>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</si>
  <si>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平均値を下回っており、管渠の更新投資の必要性がうかがえる状況といえます。平成31年度に予定している公営企業会計の一部適用と共にストックマネジメントの観点から、効率を重視した施設の管理計画を樹立していきます。</t>
    <rPh sb="1" eb="3">
      <t>カンキョ</t>
    </rPh>
    <rPh sb="3" eb="5">
      <t>カイゼン</t>
    </rPh>
    <rPh sb="5" eb="6">
      <t>リツ</t>
    </rPh>
    <rPh sb="12" eb="15">
      <t>ヘイキンチ</t>
    </rPh>
    <rPh sb="16" eb="18">
      <t>シタマワ</t>
    </rPh>
    <rPh sb="23" eb="25">
      <t>カンキョ</t>
    </rPh>
    <rPh sb="26" eb="28">
      <t>コウシン</t>
    </rPh>
    <rPh sb="28" eb="30">
      <t>トウシ</t>
    </rPh>
    <rPh sb="31" eb="34">
      <t>ヒツヨウセイ</t>
    </rPh>
    <rPh sb="40" eb="42">
      <t>ジョウキョウ</t>
    </rPh>
    <rPh sb="48" eb="50">
      <t>ヘイセイ</t>
    </rPh>
    <rPh sb="52" eb="54">
      <t>ネンド</t>
    </rPh>
    <rPh sb="55" eb="57">
      <t>ヨテイ</t>
    </rPh>
    <rPh sb="61" eb="63">
      <t>コウエイ</t>
    </rPh>
    <rPh sb="63" eb="65">
      <t>キギョウ</t>
    </rPh>
    <rPh sb="65" eb="67">
      <t>カイケイ</t>
    </rPh>
    <rPh sb="68" eb="70">
      <t>イチブ</t>
    </rPh>
    <rPh sb="70" eb="72">
      <t>テキヨウ</t>
    </rPh>
    <rPh sb="73" eb="74">
      <t>トモ</t>
    </rPh>
    <rPh sb="86" eb="88">
      <t>カンテン</t>
    </rPh>
    <rPh sb="91" eb="93">
      <t>コウリツ</t>
    </rPh>
    <rPh sb="94" eb="96">
      <t>ジュウシ</t>
    </rPh>
    <rPh sb="98" eb="100">
      <t>シセツ</t>
    </rPh>
    <rPh sb="101" eb="103">
      <t>カンリ</t>
    </rPh>
    <rPh sb="103" eb="105">
      <t>ケイカク</t>
    </rPh>
    <rPh sb="106" eb="108">
      <t>ジュリツ</t>
    </rPh>
    <phoneticPr fontId="4"/>
  </si>
  <si>
    <t>　本市漁業集落排水事業は、その立地が過疎化の進む離島という特殊条件から、新規の利用者の増加を見込むことが困難であるうえ、現状の処理区域内人口では経営自体が非常に困難であるといわざるを得ません。
　今後は平成31年度に予定している公営企業会計の一部適用と公共下水道事業との統合を踏まえて、長期的な視点に立つ財政計画のもと、現状の施設の効率化と老朽化対策に取り組みながら、一層の事業運営の効率化に努めてまいります。</t>
    <rPh sb="1" eb="2">
      <t>ホン</t>
    </rPh>
    <rPh sb="2" eb="3">
      <t>シ</t>
    </rPh>
    <rPh sb="3" eb="5">
      <t>ギョギョウ</t>
    </rPh>
    <rPh sb="5" eb="7">
      <t>シュウラク</t>
    </rPh>
    <rPh sb="7" eb="9">
      <t>ハイスイ</t>
    </rPh>
    <rPh sb="9" eb="11">
      <t>ジギョウ</t>
    </rPh>
    <rPh sb="15" eb="17">
      <t>リッチ</t>
    </rPh>
    <rPh sb="18" eb="21">
      <t>カソカ</t>
    </rPh>
    <rPh sb="22" eb="23">
      <t>スス</t>
    </rPh>
    <rPh sb="24" eb="26">
      <t>リトウ</t>
    </rPh>
    <rPh sb="29" eb="31">
      <t>トクシュ</t>
    </rPh>
    <rPh sb="31" eb="33">
      <t>ジョウケン</t>
    </rPh>
    <rPh sb="36" eb="38">
      <t>シンキ</t>
    </rPh>
    <rPh sb="39" eb="42">
      <t>リヨウシャ</t>
    </rPh>
    <rPh sb="43" eb="45">
      <t>ゾウカ</t>
    </rPh>
    <rPh sb="46" eb="48">
      <t>ミコ</t>
    </rPh>
    <rPh sb="52" eb="54">
      <t>コンナン</t>
    </rPh>
    <rPh sb="60" eb="62">
      <t>ゲンジョウ</t>
    </rPh>
    <rPh sb="63" eb="65">
      <t>ショリ</t>
    </rPh>
    <rPh sb="65" eb="67">
      <t>クイキ</t>
    </rPh>
    <rPh sb="67" eb="68">
      <t>ナイ</t>
    </rPh>
    <rPh sb="68" eb="70">
      <t>ジンコウ</t>
    </rPh>
    <rPh sb="72" eb="74">
      <t>ケイエイ</t>
    </rPh>
    <rPh sb="74" eb="76">
      <t>ジタイ</t>
    </rPh>
    <rPh sb="77" eb="79">
      <t>ヒジョウ</t>
    </rPh>
    <rPh sb="80" eb="82">
      <t>コンナン</t>
    </rPh>
    <rPh sb="91" eb="92">
      <t>エ</t>
    </rPh>
    <rPh sb="98" eb="100">
      <t>コンゴ</t>
    </rPh>
    <rPh sb="101" eb="103">
      <t>ヘイセイ</t>
    </rPh>
    <rPh sb="105" eb="106">
      <t>ネン</t>
    </rPh>
    <rPh sb="106" eb="107">
      <t>ド</t>
    </rPh>
    <rPh sb="108" eb="110">
      <t>ヨテイ</t>
    </rPh>
    <rPh sb="114" eb="116">
      <t>コウエイ</t>
    </rPh>
    <rPh sb="116" eb="118">
      <t>キギョウ</t>
    </rPh>
    <rPh sb="118" eb="120">
      <t>カイケイ</t>
    </rPh>
    <rPh sb="121" eb="123">
      <t>イチブ</t>
    </rPh>
    <rPh sb="123" eb="125">
      <t>テキヨウ</t>
    </rPh>
    <rPh sb="126" eb="128">
      <t>コウキョウ</t>
    </rPh>
    <rPh sb="128" eb="131">
      <t>ゲスイドウ</t>
    </rPh>
    <rPh sb="131" eb="133">
      <t>ジギョウ</t>
    </rPh>
    <rPh sb="135" eb="137">
      <t>トウゴウ</t>
    </rPh>
    <rPh sb="138" eb="139">
      <t>フ</t>
    </rPh>
    <rPh sb="143" eb="146">
      <t>チョウキテキ</t>
    </rPh>
    <rPh sb="147" eb="149">
      <t>シテン</t>
    </rPh>
    <rPh sb="150" eb="151">
      <t>タ</t>
    </rPh>
    <rPh sb="152" eb="154">
      <t>ザイセイ</t>
    </rPh>
    <rPh sb="154" eb="156">
      <t>ケイカク</t>
    </rPh>
    <rPh sb="160" eb="162">
      <t>ゲンジョウ</t>
    </rPh>
    <rPh sb="163" eb="165">
      <t>シセツ</t>
    </rPh>
    <rPh sb="166" eb="169">
      <t>コウリツカ</t>
    </rPh>
    <rPh sb="170" eb="173">
      <t>ロウキュウカ</t>
    </rPh>
    <rPh sb="173" eb="175">
      <t>タイサク</t>
    </rPh>
    <rPh sb="176" eb="177">
      <t>ト</t>
    </rPh>
    <rPh sb="178" eb="179">
      <t>ク</t>
    </rPh>
    <rPh sb="184" eb="186">
      <t>イッソウ</t>
    </rPh>
    <rPh sb="187" eb="189">
      <t>ジギョウ</t>
    </rPh>
    <rPh sb="189" eb="191">
      <t>ウンエイ</t>
    </rPh>
    <rPh sb="192" eb="195">
      <t>コウリツカ</t>
    </rPh>
    <rPh sb="196" eb="197">
      <t>ツト</t>
    </rPh>
    <phoneticPr fontId="4"/>
  </si>
  <si>
    <t>①収益的収支比率については、100％未満で推移しており、単年度収支で慢性的な赤字状態にあるといえます。この状況は当該施設が過疎化の進む離島に存していることから、利用者の増加が見込めないことに起因しています。
④企業債残高対事業規模比率については、平均値を大きく上回っているものの、減少傾向にあります。平成31年度に計画している公営企業会計の一部適用と公共下水道事業との統合を考慮して今後は起債については慎重に検証すべきであるといえます。
⑤経費回収率については、平均値を下回っており使用料収入についての検証が必要となっているといえます。
⑥汚水処理原価については平均値を上回っており、類似団体と比較して割高な経費であるといえます。しかし、汚水処理費用である企業債償還の最大のピークであった平成23年度、第二ピークであったH26年度においては一時的な増加傾向を示していますが、平成27年度以降は微増から減少に転じる予定でありますので、今後は平均的指標に近似していく見込みとなっています。
⑦施設利用率については平成23年度時点で平均値を下回っておりましたが、震災後に計測不能となっている晴天時一日平均処理水量について、増大している不明水量を加味すると、平均値を二倍以上上回る利用率を示しています。施設の復旧後は不明水を除いた施設利用率を検証して、施設規模の縮小も視野に入れた検証を行うべきであるといえます。
⑧水洗化率については概ね平均値を上回っており、震災被害により一時的に利用者が減っている状況ですが、施設の復旧に伴い回復傾向にあるといえます。</t>
    <rPh sb="1" eb="4">
      <t>シュウエキテキ</t>
    </rPh>
    <rPh sb="4" eb="6">
      <t>シュウシ</t>
    </rPh>
    <rPh sb="6" eb="8">
      <t>ヒリツ</t>
    </rPh>
    <rPh sb="18" eb="20">
      <t>ミマン</t>
    </rPh>
    <rPh sb="21" eb="23">
      <t>スイイ</t>
    </rPh>
    <rPh sb="28" eb="31">
      <t>タンネンド</t>
    </rPh>
    <rPh sb="31" eb="33">
      <t>シュウシ</t>
    </rPh>
    <rPh sb="34" eb="37">
      <t>マンセイテキ</t>
    </rPh>
    <rPh sb="38" eb="40">
      <t>アカジ</t>
    </rPh>
    <rPh sb="40" eb="42">
      <t>ジョウタイ</t>
    </rPh>
    <rPh sb="53" eb="55">
      <t>ジョウキョウ</t>
    </rPh>
    <rPh sb="56" eb="58">
      <t>トウガイ</t>
    </rPh>
    <rPh sb="58" eb="60">
      <t>シセツ</t>
    </rPh>
    <rPh sb="61" eb="64">
      <t>カソカ</t>
    </rPh>
    <rPh sb="65" eb="66">
      <t>スス</t>
    </rPh>
    <rPh sb="67" eb="69">
      <t>リトウ</t>
    </rPh>
    <rPh sb="70" eb="71">
      <t>ゾン</t>
    </rPh>
    <rPh sb="80" eb="83">
      <t>リヨウシャ</t>
    </rPh>
    <rPh sb="84" eb="86">
      <t>ゾウカ</t>
    </rPh>
    <rPh sb="87" eb="89">
      <t>ミコ</t>
    </rPh>
    <rPh sb="95" eb="97">
      <t>キイン</t>
    </rPh>
    <rPh sb="106" eb="108">
      <t>キギョウ</t>
    </rPh>
    <rPh sb="108" eb="109">
      <t>サイ</t>
    </rPh>
    <rPh sb="109" eb="111">
      <t>ザンダカ</t>
    </rPh>
    <rPh sb="111" eb="112">
      <t>タイ</t>
    </rPh>
    <rPh sb="112" eb="114">
      <t>ジギョウ</t>
    </rPh>
    <rPh sb="114" eb="116">
      <t>キボ</t>
    </rPh>
    <rPh sb="116" eb="118">
      <t>ヒリツ</t>
    </rPh>
    <rPh sb="124" eb="127">
      <t>ヘイキンチ</t>
    </rPh>
    <rPh sb="128" eb="129">
      <t>オオ</t>
    </rPh>
    <rPh sb="131" eb="133">
      <t>ウワマワ</t>
    </rPh>
    <rPh sb="141" eb="143">
      <t>ゲンショウ</t>
    </rPh>
    <rPh sb="143" eb="145">
      <t>ケイコウ</t>
    </rPh>
    <rPh sb="151" eb="153">
      <t>ヘイセイ</t>
    </rPh>
    <rPh sb="155" eb="157">
      <t>ネンド</t>
    </rPh>
    <rPh sb="158" eb="160">
      <t>ケイカク</t>
    </rPh>
    <rPh sb="164" eb="166">
      <t>コウエイ</t>
    </rPh>
    <rPh sb="166" eb="168">
      <t>キギョウ</t>
    </rPh>
    <rPh sb="168" eb="170">
      <t>カイケイ</t>
    </rPh>
    <rPh sb="171" eb="173">
      <t>イチブ</t>
    </rPh>
    <rPh sb="173" eb="175">
      <t>テキヨウ</t>
    </rPh>
    <rPh sb="176" eb="178">
      <t>コウキョウ</t>
    </rPh>
    <rPh sb="178" eb="181">
      <t>ゲスイドウ</t>
    </rPh>
    <rPh sb="181" eb="183">
      <t>ジギョウ</t>
    </rPh>
    <rPh sb="185" eb="187">
      <t>トウゴウ</t>
    </rPh>
    <rPh sb="188" eb="190">
      <t>コウリョ</t>
    </rPh>
    <rPh sb="222" eb="224">
      <t>ケイヒ</t>
    </rPh>
    <rPh sb="224" eb="226">
      <t>カイシュウ</t>
    </rPh>
    <rPh sb="226" eb="227">
      <t>リツ</t>
    </rPh>
    <rPh sb="233" eb="236">
      <t>ヘイキンチ</t>
    </rPh>
    <rPh sb="237" eb="239">
      <t>シタマワ</t>
    </rPh>
    <rPh sb="243" eb="246">
      <t>シヨウリョウ</t>
    </rPh>
    <rPh sb="246" eb="248">
      <t>シュウニュウ</t>
    </rPh>
    <rPh sb="253" eb="255">
      <t>ケンショウ</t>
    </rPh>
    <rPh sb="256" eb="258">
      <t>ヒツヨウ</t>
    </rPh>
    <rPh sb="273" eb="275">
      <t>オスイ</t>
    </rPh>
    <rPh sb="275" eb="277">
      <t>ショリ</t>
    </rPh>
    <rPh sb="277" eb="279">
      <t>ゲンカ</t>
    </rPh>
    <rPh sb="284" eb="287">
      <t>ヘイキンチ</t>
    </rPh>
    <rPh sb="288" eb="290">
      <t>ウワマワ</t>
    </rPh>
    <rPh sb="295" eb="297">
      <t>ルイジ</t>
    </rPh>
    <rPh sb="297" eb="299">
      <t>ダンタイ</t>
    </rPh>
    <rPh sb="300" eb="302">
      <t>ヒカク</t>
    </rPh>
    <rPh sb="304" eb="306">
      <t>ワリダカ</t>
    </rPh>
    <rPh sb="307" eb="309">
      <t>ケイヒ</t>
    </rPh>
    <rPh sb="322" eb="324">
      <t>オスイ</t>
    </rPh>
    <rPh sb="324" eb="326">
      <t>ショリ</t>
    </rPh>
    <rPh sb="326" eb="328">
      <t>ヒヨウ</t>
    </rPh>
    <rPh sb="331" eb="333">
      <t>キギョウ</t>
    </rPh>
    <rPh sb="333" eb="334">
      <t>サイ</t>
    </rPh>
    <rPh sb="334" eb="336">
      <t>ショウカン</t>
    </rPh>
    <rPh sb="337" eb="339">
      <t>サイダイ</t>
    </rPh>
    <rPh sb="347" eb="349">
      <t>ヘイセイ</t>
    </rPh>
    <rPh sb="351" eb="352">
      <t>ネン</t>
    </rPh>
    <rPh sb="352" eb="353">
      <t>ド</t>
    </rPh>
    <rPh sb="354" eb="355">
      <t>ダイ</t>
    </rPh>
    <rPh sb="355" eb="356">
      <t>ニ</t>
    </rPh>
    <rPh sb="366" eb="367">
      <t>ネン</t>
    </rPh>
    <rPh sb="367" eb="368">
      <t>ド</t>
    </rPh>
    <rPh sb="373" eb="376">
      <t>イチジテキ</t>
    </rPh>
    <rPh sb="377" eb="379">
      <t>ゾウカ</t>
    </rPh>
    <rPh sb="379" eb="381">
      <t>ケイコウ</t>
    </rPh>
    <rPh sb="382" eb="383">
      <t>シメ</t>
    </rPh>
    <rPh sb="390" eb="392">
      <t>ヘイセイ</t>
    </rPh>
    <rPh sb="394" eb="395">
      <t>ネン</t>
    </rPh>
    <rPh sb="395" eb="396">
      <t>ド</t>
    </rPh>
    <rPh sb="396" eb="398">
      <t>イコウ</t>
    </rPh>
    <rPh sb="399" eb="401">
      <t>ビゾウ</t>
    </rPh>
    <rPh sb="403" eb="405">
      <t>ゲンショウ</t>
    </rPh>
    <rPh sb="406" eb="407">
      <t>テン</t>
    </rPh>
    <rPh sb="409" eb="411">
      <t>ヨテイ</t>
    </rPh>
    <rPh sb="419" eb="421">
      <t>コンゴ</t>
    </rPh>
    <rPh sb="422" eb="425">
      <t>ヘイキンテキ</t>
    </rPh>
    <rPh sb="425" eb="427">
      <t>シヒョウ</t>
    </rPh>
    <rPh sb="428" eb="430">
      <t>キンジ</t>
    </rPh>
    <rPh sb="434" eb="436">
      <t>ミコ</t>
    </rPh>
    <rPh sb="448" eb="450">
      <t>シセツ</t>
    </rPh>
    <rPh sb="450" eb="453">
      <t>リヨウリツ</t>
    </rPh>
    <rPh sb="458" eb="460">
      <t>ヘイセイ</t>
    </rPh>
    <rPh sb="462" eb="463">
      <t>ネン</t>
    </rPh>
    <rPh sb="463" eb="464">
      <t>ド</t>
    </rPh>
    <rPh sb="464" eb="466">
      <t>ジテン</t>
    </rPh>
    <rPh sb="467" eb="470">
      <t>ヘイキンチ</t>
    </rPh>
    <rPh sb="471" eb="473">
      <t>シタマワ</t>
    </rPh>
    <rPh sb="482" eb="485">
      <t>シンサイゴ</t>
    </rPh>
    <rPh sb="486" eb="488">
      <t>ケイソク</t>
    </rPh>
    <rPh sb="488" eb="490">
      <t>フノウ</t>
    </rPh>
    <rPh sb="496" eb="498">
      <t>セイテン</t>
    </rPh>
    <rPh sb="498" eb="499">
      <t>ジ</t>
    </rPh>
    <rPh sb="499" eb="501">
      <t>イチニチ</t>
    </rPh>
    <rPh sb="501" eb="503">
      <t>ヘイキン</t>
    </rPh>
    <rPh sb="503" eb="505">
      <t>ショリ</t>
    </rPh>
    <rPh sb="505" eb="507">
      <t>スイリョウ</t>
    </rPh>
    <rPh sb="512" eb="514">
      <t>ゾウダイ</t>
    </rPh>
    <rPh sb="518" eb="520">
      <t>フメイ</t>
    </rPh>
    <rPh sb="520" eb="521">
      <t>スイ</t>
    </rPh>
    <rPh sb="521" eb="522">
      <t>リョウ</t>
    </rPh>
    <rPh sb="523" eb="525">
      <t>カミ</t>
    </rPh>
    <rPh sb="529" eb="532">
      <t>ヘイキンチ</t>
    </rPh>
    <rPh sb="533" eb="537">
      <t>ニバイイジョウ</t>
    </rPh>
    <rPh sb="537" eb="539">
      <t>ウワマワ</t>
    </rPh>
    <rPh sb="540" eb="543">
      <t>リヨウリツ</t>
    </rPh>
    <rPh sb="544" eb="545">
      <t>シメ</t>
    </rPh>
    <rPh sb="551" eb="553">
      <t>シセツ</t>
    </rPh>
    <rPh sb="554" eb="556">
      <t>フッキュウ</t>
    </rPh>
    <rPh sb="556" eb="557">
      <t>ゴ</t>
    </rPh>
    <rPh sb="558" eb="560">
      <t>フメイ</t>
    </rPh>
    <rPh sb="560" eb="561">
      <t>スイ</t>
    </rPh>
    <rPh sb="562" eb="563">
      <t>ノゾ</t>
    </rPh>
    <rPh sb="565" eb="567">
      <t>シセツ</t>
    </rPh>
    <rPh sb="567" eb="570">
      <t>リヨウリツ</t>
    </rPh>
    <rPh sb="571" eb="573">
      <t>ケンショウ</t>
    </rPh>
    <rPh sb="576" eb="578">
      <t>シセツ</t>
    </rPh>
    <rPh sb="578" eb="580">
      <t>キボ</t>
    </rPh>
    <rPh sb="581" eb="583">
      <t>シュクショウ</t>
    </rPh>
    <rPh sb="584" eb="586">
      <t>シヤ</t>
    </rPh>
    <rPh sb="587" eb="588">
      <t>イ</t>
    </rPh>
    <rPh sb="590" eb="592">
      <t>ケンショウ</t>
    </rPh>
    <rPh sb="593" eb="594">
      <t>オコナ</t>
    </rPh>
    <rPh sb="609" eb="612">
      <t>スイセンカ</t>
    </rPh>
    <rPh sb="612" eb="613">
      <t>リツ</t>
    </rPh>
    <rPh sb="618" eb="619">
      <t>オオム</t>
    </rPh>
    <rPh sb="620" eb="623">
      <t>ヘイキンチ</t>
    </rPh>
    <rPh sb="624" eb="626">
      <t>ウワマワ</t>
    </rPh>
    <rPh sb="631" eb="633">
      <t>シンサイ</t>
    </rPh>
    <rPh sb="633" eb="635">
      <t>ヒガイ</t>
    </rPh>
    <rPh sb="638" eb="641">
      <t>イチジテキ</t>
    </rPh>
    <rPh sb="642" eb="645">
      <t>リヨウシャ</t>
    </rPh>
    <rPh sb="646" eb="647">
      <t>ヘ</t>
    </rPh>
    <rPh sb="651" eb="653">
      <t>ジョウキョウ</t>
    </rPh>
    <rPh sb="657" eb="659">
      <t>シセツ</t>
    </rPh>
    <rPh sb="660" eb="662">
      <t>フッキュウ</t>
    </rPh>
    <rPh sb="663" eb="664">
      <t>トモナ</t>
    </rPh>
    <rPh sb="665" eb="667">
      <t>カイフク</t>
    </rPh>
    <rPh sb="667" eb="66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</si>
</sst>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11"/>
      <color theme="1"/>
      <name val="ＭＳ Ｐゴシック"/>
      <family val="3"/>
      <charset val="128"/>
      <scheme val="minor"/>
    </font>
    <font>
      <sz val="12"/>
      <color theme="1"/>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theme="9"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20" fillId="0" borderId="0">
      <alignment vertical="center"/>
    </xf>
    <xf numFmtId="0" fontId="16" fillId="0" borderId="0"/>
    <xf numFmtId="0" fontId="20" fillId="0" borderId="0">
      <alignment vertical="center"/>
    </xf>
    <xf numFmtId="0" fontId="19"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alignment vertical="center"/>
    </xf>
    <xf numFmtId="0" fontId="16" fillId="0" borderId="0"/>
    <xf numFmtId="0" fontId="20" fillId="0" borderId="0">
      <alignment vertical="center"/>
    </xf>
    <xf numFmtId="0" fontId="17" fillId="0" borderId="0"/>
    <xf numFmtId="0" fontId="22" fillId="0" borderId="0">
      <alignment vertical="center"/>
    </xf>
    <xf numFmtId="0" fontId="18"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19" fillId="3" borderId="9" xfId="1" applyNumberFormat="1" applyFont="1" applyFill="1" applyBorder="1" applyAlignment="1">
      <alignment vertical="center" shrinkToFit="1"/>
    </xf>
    <xf numFmtId="178" fontId="19"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19"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3" fillId="5" borderId="9" xfId="0" applyFont="1" applyFill="1" applyBorder="1" applyAlignment="1">
      <alignment horizontal="center" vertical="center" shrinkToFit="1"/>
    </xf>
    <xf numFmtId="176" fontId="5" fillId="0" borderId="9"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8" fillId="0" borderId="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424192"/>
        <c:axId val="1304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0.14000000000000001</c:v>
                </c:pt>
                <c:pt idx="3">
                  <c:v>0.05</c:v>
                </c:pt>
                <c:pt idx="4">
                  <c:v>0.05</c:v>
                </c:pt>
              </c:numCache>
            </c:numRef>
          </c:val>
          <c:smooth val="0"/>
        </c:ser>
        <c:dLbls>
          <c:showLegendKey val="0"/>
          <c:showVal val="0"/>
          <c:showCatName val="0"/>
          <c:showSerName val="0"/>
          <c:showPercent val="0"/>
          <c:showBubbleSize val="0"/>
        </c:dLbls>
        <c:marker val="1"/>
        <c:smooth val="0"/>
        <c:axId val="130424192"/>
        <c:axId val="130426368"/>
      </c:lineChart>
      <c:dateAx>
        <c:axId val="130424192"/>
        <c:scaling>
          <c:orientation val="minMax"/>
        </c:scaling>
        <c:delete val="1"/>
        <c:axPos val="b"/>
        <c:numFmt formatCode="ge" sourceLinked="1"/>
        <c:majorTickMark val="out"/>
        <c:minorTickMark val="none"/>
        <c:tickLblPos val="nextTo"/>
        <c:crossAx val="130426368"/>
        <c:crosses val="autoZero"/>
        <c:auto val="1"/>
        <c:lblOffset val="100"/>
        <c:baseTimeUnit val="years"/>
      </c:dateAx>
      <c:valAx>
        <c:axId val="1304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17.739999999999998</c:v>
                </c:pt>
                <c:pt idx="1">
                  <c:v>0</c:v>
                </c:pt>
                <c:pt idx="2">
                  <c:v>0</c:v>
                </c:pt>
                <c:pt idx="3">
                  <c:v>0</c:v>
                </c:pt>
                <c:pt idx="4">
                  <c:v>0</c:v>
                </c:pt>
              </c:numCache>
            </c:numRef>
          </c:val>
        </c:ser>
        <c:dLbls>
          <c:showLegendKey val="0"/>
          <c:showVal val="0"/>
          <c:showCatName val="0"/>
          <c:showSerName val="0"/>
          <c:showPercent val="0"/>
          <c:showBubbleSize val="0"/>
        </c:dLbls>
        <c:gapWidth val="150"/>
        <c:axId val="136200960"/>
        <c:axId val="136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39.42</c:v>
                </c:pt>
                <c:pt idx="3">
                  <c:v>39.68</c:v>
                </c:pt>
                <c:pt idx="4">
                  <c:v>35.64</c:v>
                </c:pt>
              </c:numCache>
            </c:numRef>
          </c:val>
          <c:smooth val="0"/>
        </c:ser>
        <c:dLbls>
          <c:showLegendKey val="0"/>
          <c:showVal val="0"/>
          <c:showCatName val="0"/>
          <c:showSerName val="0"/>
          <c:showPercent val="0"/>
          <c:showBubbleSize val="0"/>
        </c:dLbls>
        <c:marker val="1"/>
        <c:smooth val="0"/>
        <c:axId val="136200960"/>
        <c:axId val="136202880"/>
      </c:lineChart>
      <c:dateAx>
        <c:axId val="136200960"/>
        <c:scaling>
          <c:orientation val="minMax"/>
        </c:scaling>
        <c:delete val="1"/>
        <c:axPos val="b"/>
        <c:numFmt formatCode="ge" sourceLinked="1"/>
        <c:majorTickMark val="out"/>
        <c:minorTickMark val="none"/>
        <c:tickLblPos val="nextTo"/>
        <c:crossAx val="136202880"/>
        <c:crosses val="autoZero"/>
        <c:auto val="1"/>
        <c:lblOffset val="100"/>
        <c:baseTimeUnit val="years"/>
      </c:dateAx>
      <c:valAx>
        <c:axId val="136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14834948928"/>
          <c:y val="0.15686324570837709"/>
          <c:w val="0.85952580804921885"/>
          <c:h val="0.5588253128360933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98.57</c:v>
                </c:pt>
                <c:pt idx="1">
                  <c:v>100</c:v>
                </c:pt>
                <c:pt idx="2">
                  <c:v>71.790000000000006</c:v>
                </c:pt>
                <c:pt idx="3">
                  <c:v>81.680000000000007</c:v>
                </c:pt>
                <c:pt idx="4">
                  <c:v>90.8</c:v>
                </c:pt>
              </c:numCache>
            </c:numRef>
          </c:val>
        </c:ser>
        <c:dLbls>
          <c:showLegendKey val="0"/>
          <c:showVal val="0"/>
          <c:showCatName val="0"/>
          <c:showSerName val="0"/>
          <c:showPercent val="0"/>
          <c:showBubbleSize val="0"/>
        </c:dLbls>
        <c:gapWidth val="150"/>
        <c:axId val="136249728"/>
        <c:axId val="1362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82.97</c:v>
                </c:pt>
                <c:pt idx="3">
                  <c:v>83.95</c:v>
                </c:pt>
                <c:pt idx="4">
                  <c:v>82.92</c:v>
                </c:pt>
              </c:numCache>
            </c:numRef>
          </c:val>
          <c:smooth val="0"/>
        </c:ser>
        <c:dLbls>
          <c:showLegendKey val="0"/>
          <c:showVal val="0"/>
          <c:showCatName val="0"/>
          <c:showSerName val="0"/>
          <c:showPercent val="0"/>
          <c:showBubbleSize val="0"/>
        </c:dLbls>
        <c:marker val="1"/>
        <c:smooth val="0"/>
        <c:axId val="136249728"/>
        <c:axId val="136251648"/>
      </c:lineChart>
      <c:dateAx>
        <c:axId val="136249728"/>
        <c:scaling>
          <c:orientation val="minMax"/>
        </c:scaling>
        <c:delete val="1"/>
        <c:axPos val="b"/>
        <c:numFmt formatCode="ge" sourceLinked="1"/>
        <c:majorTickMark val="out"/>
        <c:minorTickMark val="none"/>
        <c:tickLblPos val="nextTo"/>
        <c:crossAx val="136251648"/>
        <c:crosses val="autoZero"/>
        <c:auto val="1"/>
        <c:lblOffset val="100"/>
        <c:baseTimeUnit val="years"/>
      </c:dateAx>
      <c:valAx>
        <c:axId val="1362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14834948928"/>
          <c:y val="0.15686324570837709"/>
          <c:w val="0.85952580804921885"/>
          <c:h val="0.5653612814072757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63.88</c:v>
                </c:pt>
                <c:pt idx="1">
                  <c:v>98.27</c:v>
                </c:pt>
                <c:pt idx="2">
                  <c:v>97.95</c:v>
                </c:pt>
                <c:pt idx="3">
                  <c:v>89.49</c:v>
                </c:pt>
                <c:pt idx="4">
                  <c:v>99.62</c:v>
                </c:pt>
              </c:numCache>
            </c:numRef>
          </c:val>
        </c:ser>
        <c:dLbls>
          <c:showLegendKey val="0"/>
          <c:showVal val="0"/>
          <c:showCatName val="0"/>
          <c:showSerName val="0"/>
          <c:showPercent val="0"/>
          <c:showBubbleSize val="0"/>
        </c:dLbls>
        <c:gapWidth val="150"/>
        <c:axId val="130440192"/>
        <c:axId val="1304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40192"/>
        <c:axId val="130458752"/>
      </c:lineChart>
      <c:dateAx>
        <c:axId val="130440192"/>
        <c:scaling>
          <c:orientation val="minMax"/>
        </c:scaling>
        <c:delete val="1"/>
        <c:axPos val="b"/>
        <c:numFmt formatCode="ge" sourceLinked="1"/>
        <c:majorTickMark val="out"/>
        <c:minorTickMark val="none"/>
        <c:tickLblPos val="nextTo"/>
        <c:crossAx val="130458752"/>
        <c:crosses val="autoZero"/>
        <c:auto val="1"/>
        <c:lblOffset val="100"/>
        <c:baseTimeUnit val="years"/>
      </c:dateAx>
      <c:valAx>
        <c:axId val="1304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472576"/>
        <c:axId val="1304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72576"/>
        <c:axId val="130474752"/>
      </c:lineChart>
      <c:dateAx>
        <c:axId val="130472576"/>
        <c:scaling>
          <c:orientation val="minMax"/>
        </c:scaling>
        <c:delete val="1"/>
        <c:axPos val="b"/>
        <c:numFmt formatCode="ge" sourceLinked="1"/>
        <c:majorTickMark val="out"/>
        <c:minorTickMark val="none"/>
        <c:tickLblPos val="nextTo"/>
        <c:crossAx val="130474752"/>
        <c:crosses val="autoZero"/>
        <c:auto val="1"/>
        <c:lblOffset val="100"/>
        <c:baseTimeUnit val="years"/>
      </c:dateAx>
      <c:valAx>
        <c:axId val="1304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505728"/>
        <c:axId val="1305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505728"/>
        <c:axId val="130540672"/>
      </c:lineChart>
      <c:dateAx>
        <c:axId val="130505728"/>
        <c:scaling>
          <c:orientation val="minMax"/>
        </c:scaling>
        <c:delete val="1"/>
        <c:axPos val="b"/>
        <c:numFmt formatCode="ge" sourceLinked="1"/>
        <c:majorTickMark val="out"/>
        <c:minorTickMark val="none"/>
        <c:tickLblPos val="nextTo"/>
        <c:crossAx val="130540672"/>
        <c:crosses val="autoZero"/>
        <c:auto val="1"/>
        <c:lblOffset val="100"/>
        <c:baseTimeUnit val="years"/>
      </c:dateAx>
      <c:valAx>
        <c:axId val="130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293568"/>
        <c:axId val="1352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93568"/>
        <c:axId val="135295744"/>
      </c:lineChart>
      <c:dateAx>
        <c:axId val="135293568"/>
        <c:scaling>
          <c:orientation val="minMax"/>
        </c:scaling>
        <c:delete val="1"/>
        <c:axPos val="b"/>
        <c:numFmt formatCode="ge" sourceLinked="1"/>
        <c:majorTickMark val="out"/>
        <c:minorTickMark val="none"/>
        <c:tickLblPos val="nextTo"/>
        <c:crossAx val="135295744"/>
        <c:crosses val="autoZero"/>
        <c:auto val="1"/>
        <c:lblOffset val="100"/>
        <c:baseTimeUnit val="years"/>
      </c:dateAx>
      <c:valAx>
        <c:axId val="1352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305472"/>
        <c:axId val="1360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05472"/>
        <c:axId val="136008064"/>
      </c:lineChart>
      <c:dateAx>
        <c:axId val="135305472"/>
        <c:scaling>
          <c:orientation val="minMax"/>
        </c:scaling>
        <c:delete val="1"/>
        <c:axPos val="b"/>
        <c:numFmt formatCode="ge" sourceLinked="1"/>
        <c:majorTickMark val="out"/>
        <c:minorTickMark val="none"/>
        <c:tickLblPos val="nextTo"/>
        <c:crossAx val="136008064"/>
        <c:crosses val="autoZero"/>
        <c:auto val="1"/>
        <c:lblOffset val="100"/>
        <c:baseTimeUnit val="years"/>
      </c:dateAx>
      <c:valAx>
        <c:axId val="136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25877.31</c:v>
                </c:pt>
                <c:pt idx="1">
                  <c:v>10356.200000000001</c:v>
                </c:pt>
                <c:pt idx="2">
                  <c:v>9081.18</c:v>
                </c:pt>
                <c:pt idx="3">
                  <c:v>7983.29</c:v>
                </c:pt>
                <c:pt idx="4">
                  <c:v>6626.15</c:v>
                </c:pt>
              </c:numCache>
            </c:numRef>
          </c:val>
        </c:ser>
        <c:dLbls>
          <c:showLegendKey val="0"/>
          <c:showVal val="0"/>
          <c:showCatName val="0"/>
          <c:showSerName val="0"/>
          <c:showPercent val="0"/>
          <c:showBubbleSize val="0"/>
        </c:dLbls>
        <c:gapWidth val="150"/>
        <c:axId val="136046464"/>
        <c:axId val="1360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817.63</c:v>
                </c:pt>
                <c:pt idx="3">
                  <c:v>830.5</c:v>
                </c:pt>
                <c:pt idx="4">
                  <c:v>2043.49</c:v>
                </c:pt>
              </c:numCache>
            </c:numRef>
          </c:val>
          <c:smooth val="0"/>
        </c:ser>
        <c:dLbls>
          <c:showLegendKey val="0"/>
          <c:showVal val="0"/>
          <c:showCatName val="0"/>
          <c:showSerName val="0"/>
          <c:showPercent val="0"/>
          <c:showBubbleSize val="0"/>
        </c:dLbls>
        <c:marker val="1"/>
        <c:smooth val="0"/>
        <c:axId val="136046464"/>
        <c:axId val="136065024"/>
      </c:lineChart>
      <c:dateAx>
        <c:axId val="136046464"/>
        <c:scaling>
          <c:orientation val="minMax"/>
        </c:scaling>
        <c:delete val="1"/>
        <c:axPos val="b"/>
        <c:numFmt formatCode="ge" sourceLinked="1"/>
        <c:majorTickMark val="out"/>
        <c:minorTickMark val="none"/>
        <c:tickLblPos val="nextTo"/>
        <c:crossAx val="136065024"/>
        <c:crosses val="autoZero"/>
        <c:auto val="1"/>
        <c:lblOffset val="100"/>
        <c:baseTimeUnit val="years"/>
      </c:dateAx>
      <c:valAx>
        <c:axId val="1360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27.33</c:v>
                </c:pt>
                <c:pt idx="1">
                  <c:v>19.850000000000001</c:v>
                </c:pt>
                <c:pt idx="2">
                  <c:v>36.270000000000003</c:v>
                </c:pt>
                <c:pt idx="3">
                  <c:v>30.98</c:v>
                </c:pt>
                <c:pt idx="4">
                  <c:v>32.840000000000003</c:v>
                </c:pt>
              </c:numCache>
            </c:numRef>
          </c:val>
        </c:ser>
        <c:dLbls>
          <c:showLegendKey val="0"/>
          <c:showVal val="0"/>
          <c:showCatName val="0"/>
          <c:showSerName val="0"/>
          <c:showPercent val="0"/>
          <c:showBubbleSize val="0"/>
        </c:dLbls>
        <c:gapWidth val="150"/>
        <c:axId val="136082944"/>
        <c:axId val="1360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46.31</c:v>
                </c:pt>
                <c:pt idx="3">
                  <c:v>43.66</c:v>
                </c:pt>
                <c:pt idx="4">
                  <c:v>43.13</c:v>
                </c:pt>
              </c:numCache>
            </c:numRef>
          </c:val>
          <c:smooth val="0"/>
        </c:ser>
        <c:dLbls>
          <c:showLegendKey val="0"/>
          <c:showVal val="0"/>
          <c:showCatName val="0"/>
          <c:showSerName val="0"/>
          <c:showPercent val="0"/>
          <c:showBubbleSize val="0"/>
        </c:dLbls>
        <c:marker val="1"/>
        <c:smooth val="0"/>
        <c:axId val="136082944"/>
        <c:axId val="136084864"/>
      </c:lineChart>
      <c:dateAx>
        <c:axId val="136082944"/>
        <c:scaling>
          <c:orientation val="minMax"/>
        </c:scaling>
        <c:delete val="1"/>
        <c:axPos val="b"/>
        <c:numFmt formatCode="ge" sourceLinked="1"/>
        <c:majorTickMark val="out"/>
        <c:minorTickMark val="none"/>
        <c:tickLblPos val="nextTo"/>
        <c:crossAx val="136084864"/>
        <c:crosses val="autoZero"/>
        <c:auto val="1"/>
        <c:lblOffset val="100"/>
        <c:baseTimeUnit val="years"/>
      </c:dateAx>
      <c:valAx>
        <c:axId val="1360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945.81</c:v>
                </c:pt>
                <c:pt idx="1">
                  <c:v>878.7</c:v>
                </c:pt>
                <c:pt idx="2">
                  <c:v>496.92</c:v>
                </c:pt>
                <c:pt idx="3">
                  <c:v>590.07000000000005</c:v>
                </c:pt>
                <c:pt idx="4">
                  <c:v>563.38</c:v>
                </c:pt>
              </c:numCache>
            </c:numRef>
          </c:val>
        </c:ser>
        <c:dLbls>
          <c:showLegendKey val="0"/>
          <c:showVal val="0"/>
          <c:showCatName val="0"/>
          <c:showSerName val="0"/>
          <c:showPercent val="0"/>
          <c:showBubbleSize val="0"/>
        </c:dLbls>
        <c:gapWidth val="150"/>
        <c:axId val="136111232"/>
        <c:axId val="1361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349.08</c:v>
                </c:pt>
                <c:pt idx="3">
                  <c:v>382.09</c:v>
                </c:pt>
                <c:pt idx="4">
                  <c:v>392.03</c:v>
                </c:pt>
              </c:numCache>
            </c:numRef>
          </c:val>
          <c:smooth val="0"/>
        </c:ser>
        <c:dLbls>
          <c:showLegendKey val="0"/>
          <c:showVal val="0"/>
          <c:showCatName val="0"/>
          <c:showSerName val="0"/>
          <c:showPercent val="0"/>
          <c:showBubbleSize val="0"/>
        </c:dLbls>
        <c:marker val="1"/>
        <c:smooth val="0"/>
        <c:axId val="136111232"/>
        <c:axId val="136113152"/>
      </c:lineChart>
      <c:dateAx>
        <c:axId val="136111232"/>
        <c:scaling>
          <c:orientation val="minMax"/>
        </c:scaling>
        <c:delete val="1"/>
        <c:axPos val="b"/>
        <c:numFmt formatCode="ge" sourceLinked="1"/>
        <c:majorTickMark val="out"/>
        <c:minorTickMark val="none"/>
        <c:tickLblPos val="nextTo"/>
        <c:crossAx val="136113152"/>
        <c:crosses val="autoZero"/>
        <c:auto val="1"/>
        <c:lblOffset val="100"/>
        <c:baseTimeUnit val="years"/>
      </c:dateAx>
      <c:valAx>
        <c:axId val="1361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6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6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6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6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6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7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7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7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7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7567FF8-1CDF-4FCC-8B69-F2F337127F13}" type="TxLink">
            <a:rPr lang="ja-JP" altLang="en-US"/>
            <a:pPr algn="r" rtl="0">
              <a:defRPr sz="1000"/>
            </a:pPr>
            <a:t> </a:t>
          </a:fld>
          <a:endParaRPr lang="ja-JP" altLang="en-US"/>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85E2D33-C164-4B87-A214-D621392D1716}" type="TxLink">
            <a:rPr lang="ja-JP" altLang="en-US"/>
            <a:pPr algn="r" rtl="0">
              <a:defRPr sz="1000"/>
            </a:pPr>
            <a:t> </a:t>
          </a:fld>
          <a:endParaRPr lang="ja-JP" altLang="en-US"/>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03DD0D89-48C8-4419-A5B9-E62BB64E0F69}" type="TxLink">
            <a:rPr lang="ja-JP" altLang="en-US"/>
            <a:pPr algn="r" rtl="0">
              <a:defRPr sz="1000"/>
            </a:pPr>
            <a:t> </a:t>
          </a:fld>
          <a:endParaRPr lang="ja-JP" altLang="en-US"/>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F3FABE52-1DB9-438E-AC02-DB2D4FF95823}" type="TxLink">
            <a:rPr lang="ja-JP" altLang="en-US" sz="900" b="0" i="0" u="none" strike="noStrike" baseline="0">
              <a:solidFill>
                <a:srgbClr val="000000"/>
              </a:solidFill>
              <a:latin typeface="ＭＳ ゴシック"/>
              <a:ea typeface="ＭＳ ゴシック"/>
            </a:rPr>
            <a:pPr algn="r" rtl="0">
              <a:defRPr sz="1000"/>
            </a:pPr>
            <a:t>【2,050.59】</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04FFDB1D-3F44-4429-B1CD-AACB845E6DAE}" type="TxLink">
            <a:rPr lang="ja-JP" altLang="en-US" sz="900" b="0" i="0" u="none" strike="noStrike" baseline="0">
              <a:solidFill>
                <a:srgbClr val="000000"/>
              </a:solidFill>
              <a:latin typeface="ＭＳ ゴシック"/>
              <a:ea typeface="ＭＳ ゴシック"/>
            </a:rPr>
            <a:pPr algn="r" rtl="0">
              <a:defRPr sz="1000"/>
            </a:pPr>
            <a:t>【77.87】</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963B8AB-9C86-43B8-B68E-5EFBB6C2A1FC}" type="TxLink">
            <a:rPr lang="ja-JP" altLang="en-US" sz="900" b="0" i="0" u="none" strike="noStrike" baseline="0">
              <a:solidFill>
                <a:srgbClr val="000000"/>
              </a:solidFill>
              <a:latin typeface="ＭＳ ゴシック"/>
              <a:ea typeface="ＭＳ ゴシック"/>
            </a:rPr>
            <a:pPr algn="r" rtl="0">
              <a:defRPr sz="1000"/>
            </a:pPr>
            <a:t>【33.90】</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DF01EAC-BFFB-4833-8B2F-01A5AD86B396}" type="TxLink">
            <a:rPr lang="ja-JP" altLang="en-US" sz="900" b="0" i="0" u="none" strike="noStrike" baseline="0">
              <a:solidFill>
                <a:srgbClr val="000000"/>
              </a:solidFill>
              <a:latin typeface="ＭＳ ゴシック"/>
              <a:ea typeface="ＭＳ ゴシック"/>
            </a:rPr>
            <a:pPr algn="r" rtl="0">
              <a:defRPr sz="1000"/>
            </a:pPr>
            <a:t>【424.58】</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6E4D874-9FD9-4EB2-B0BA-1761E16BBF0E}" type="TxLink">
            <a:rPr lang="ja-JP" altLang="en-US" sz="900" b="0" i="0" u="none" strike="noStrike" baseline="0">
              <a:solidFill>
                <a:srgbClr val="000000"/>
              </a:solidFill>
              <a:latin typeface="ＭＳ ゴシック"/>
              <a:ea typeface="ＭＳ ゴシック"/>
            </a:rPr>
            <a:pPr algn="r" rtl="0">
              <a:defRPr sz="1000"/>
            </a:pPr>
            <a:t>【40.22】</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6C3AC082-4F4A-49BF-9746-0E057C7872CB}" type="TxLink">
            <a:rPr lang="ja-JP" altLang="en-US"/>
            <a:pPr algn="r" rtl="0">
              <a:defRPr sz="1000"/>
            </a:pPr>
            <a:t> </a:t>
          </a:fld>
          <a:endParaRPr lang="ja-JP" altLang="en-US"/>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0E7BE249-71F0-45BA-969C-E10A8E198A97}" type="TxLink">
            <a:rPr lang="ja-JP" altLang="en-US"/>
            <a:pPr algn="r" rtl="0">
              <a:defRPr sz="1000"/>
            </a:pPr>
            <a:t> </a:t>
          </a:fld>
          <a:endParaRPr lang="ja-JP" altLang="en-US"/>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FDE9F382-F1CE-4117-BBA1-B9EBCDC73B78}" type="TxLink">
            <a:rPr lang="ja-JP" altLang="en-US" sz="900" b="0" i="0" u="none" strike="noStrike" baseline="0">
              <a:solidFill>
                <a:srgbClr val="000000"/>
              </a:solidFill>
              <a:latin typeface="ＭＳ ゴシック"/>
              <a:ea typeface="ＭＳ ゴシック"/>
            </a:rPr>
            <a:pPr algn="r" rtl="0">
              <a:defRPr sz="1000"/>
            </a:pPr>
            <a:t>【0.06】</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宮城県　塩竈市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3"/>
      <c r="AE7" s="3"/>
      <c r="AF7" s="3"/>
      <c r="AG7" s="3"/>
      <c r="AH7" s="3"/>
      <c r="AI7" s="3"/>
      <c r="AJ7" s="3"/>
      <c r="AK7" s="3"/>
      <c r="AL7" s="40" t="s">
        <v>5</v>
      </c>
      <c r="AM7" s="40"/>
      <c r="AN7" s="40"/>
      <c r="AO7" s="40"/>
      <c r="AP7" s="40"/>
      <c r="AQ7" s="40"/>
      <c r="AR7" s="40"/>
      <c r="AS7" s="40"/>
      <c r="AT7" s="40" t="s">
        <v>6</v>
      </c>
      <c r="AU7" s="40"/>
      <c r="AV7" s="40"/>
      <c r="AW7" s="40"/>
      <c r="AX7" s="40"/>
      <c r="AY7" s="40"/>
      <c r="AZ7" s="40"/>
      <c r="BA7" s="40"/>
      <c r="BB7" s="40" t="s">
        <v>7</v>
      </c>
      <c r="BC7" s="40"/>
      <c r="BD7" s="40"/>
      <c r="BE7" s="40"/>
      <c r="BF7" s="40"/>
      <c r="BG7" s="40"/>
      <c r="BH7" s="40"/>
      <c r="BI7" s="40"/>
      <c r="BJ7" s="3"/>
      <c r="BK7" s="3"/>
      <c r="BL7" s="4" t="s">
        <v>8</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3"/>
      <c r="AE8" s="3"/>
      <c r="AF8" s="3"/>
      <c r="AG8" s="3"/>
      <c r="AH8" s="3"/>
      <c r="AI8" s="3"/>
      <c r="AJ8" s="3"/>
      <c r="AK8" s="3"/>
      <c r="AL8" s="41">
        <f>データ!R6</f>
        <v>55506</v>
      </c>
      <c r="AM8" s="41"/>
      <c r="AN8" s="41"/>
      <c r="AO8" s="41"/>
      <c r="AP8" s="41"/>
      <c r="AQ8" s="41"/>
      <c r="AR8" s="41"/>
      <c r="AS8" s="41"/>
      <c r="AT8" s="42">
        <f>データ!S6</f>
        <v>17.37</v>
      </c>
      <c r="AU8" s="42"/>
      <c r="AV8" s="42"/>
      <c r="AW8" s="42"/>
      <c r="AX8" s="42"/>
      <c r="AY8" s="42"/>
      <c r="AZ8" s="42"/>
      <c r="BA8" s="42"/>
      <c r="BB8" s="42">
        <f>データ!T6</f>
        <v>3195.51</v>
      </c>
      <c r="BC8" s="42"/>
      <c r="BD8" s="42"/>
      <c r="BE8" s="42"/>
      <c r="BF8" s="42"/>
      <c r="BG8" s="42"/>
      <c r="BH8" s="42"/>
      <c r="BI8" s="42"/>
      <c r="BJ8" s="3"/>
      <c r="BK8" s="3"/>
      <c r="BL8" s="45" t="s">
        <v>9</v>
      </c>
      <c r="BM8" s="46"/>
      <c r="BN8" s="7" t="s">
        <v>10</v>
      </c>
      <c r="BO8" s="8"/>
      <c r="BP8" s="8"/>
      <c r="BQ8" s="8"/>
      <c r="BR8" s="8"/>
      <c r="BS8" s="8"/>
      <c r="BT8" s="8"/>
      <c r="BU8" s="8"/>
      <c r="BV8" s="8"/>
      <c r="BW8" s="8"/>
      <c r="BX8" s="8"/>
      <c r="BY8" s="9"/>
    </row>
    <row r="9" spans="1:78" ht="18.75" customHeight="1">
      <c r="A9" s="2"/>
      <c r="B9" s="40" t="s">
        <v>11</v>
      </c>
      <c r="C9" s="40"/>
      <c r="D9" s="40"/>
      <c r="E9" s="40"/>
      <c r="F9" s="40"/>
      <c r="G9" s="40"/>
      <c r="H9" s="40"/>
      <c r="I9" s="40" t="s">
        <v>12</v>
      </c>
      <c r="J9" s="40"/>
      <c r="K9" s="40"/>
      <c r="L9" s="40"/>
      <c r="M9" s="40"/>
      <c r="N9" s="40"/>
      <c r="O9" s="40"/>
      <c r="P9" s="40" t="s">
        <v>13</v>
      </c>
      <c r="Q9" s="40"/>
      <c r="R9" s="40"/>
      <c r="S9" s="40"/>
      <c r="T9" s="40"/>
      <c r="U9" s="40"/>
      <c r="V9" s="40"/>
      <c r="W9" s="40" t="s">
        <v>14</v>
      </c>
      <c r="X9" s="40"/>
      <c r="Y9" s="40"/>
      <c r="Z9" s="40"/>
      <c r="AA9" s="40"/>
      <c r="AB9" s="40"/>
      <c r="AC9" s="40"/>
      <c r="AD9" s="40" t="s">
        <v>15</v>
      </c>
      <c r="AE9" s="40"/>
      <c r="AF9" s="40"/>
      <c r="AG9" s="40"/>
      <c r="AH9" s="40"/>
      <c r="AI9" s="40"/>
      <c r="AJ9" s="40"/>
      <c r="AK9" s="3"/>
      <c r="AL9" s="40" t="s">
        <v>16</v>
      </c>
      <c r="AM9" s="40"/>
      <c r="AN9" s="40"/>
      <c r="AO9" s="40"/>
      <c r="AP9" s="40"/>
      <c r="AQ9" s="40"/>
      <c r="AR9" s="40"/>
      <c r="AS9" s="40"/>
      <c r="AT9" s="40" t="s">
        <v>17</v>
      </c>
      <c r="AU9" s="40"/>
      <c r="AV9" s="40"/>
      <c r="AW9" s="40"/>
      <c r="AX9" s="40"/>
      <c r="AY9" s="40"/>
      <c r="AZ9" s="40"/>
      <c r="BA9" s="40"/>
      <c r="BB9" s="40" t="s">
        <v>18</v>
      </c>
      <c r="BC9" s="40"/>
      <c r="BD9" s="40"/>
      <c r="BE9" s="40"/>
      <c r="BF9" s="40"/>
      <c r="BG9" s="40"/>
      <c r="BH9" s="40"/>
      <c r="BI9" s="40"/>
      <c r="BJ9" s="3"/>
      <c r="BK9" s="3"/>
      <c r="BL9" s="47" t="s">
        <v>19</v>
      </c>
      <c r="BM9" s="48"/>
      <c r="BN9" s="10" t="s">
        <v>20</v>
      </c>
      <c r="BO9" s="11"/>
      <c r="BP9" s="11"/>
      <c r="BQ9" s="11"/>
      <c r="BR9" s="11"/>
      <c r="BS9" s="11"/>
      <c r="BT9" s="11"/>
      <c r="BU9" s="11"/>
      <c r="BV9" s="11"/>
      <c r="BW9" s="11"/>
      <c r="BX9" s="11"/>
      <c r="BY9" s="12"/>
    </row>
    <row r="10" spans="1:78" ht="18.75" customHeight="1">
      <c r="A10" s="2"/>
      <c r="B10" s="42" t="str">
        <f>データ!M6</f>
        <v>-</v>
      </c>
      <c r="C10" s="42"/>
      <c r="D10" s="42"/>
      <c r="E10" s="42"/>
      <c r="F10" s="42"/>
      <c r="G10" s="42"/>
      <c r="H10" s="42"/>
      <c r="I10" s="42" t="str">
        <f>データ!N6</f>
        <v>該当数値なし</v>
      </c>
      <c r="J10" s="42"/>
      <c r="K10" s="42"/>
      <c r="L10" s="42"/>
      <c r="M10" s="42"/>
      <c r="N10" s="42"/>
      <c r="O10" s="42"/>
      <c r="P10" s="42">
        <f>データ!O6</f>
        <v>0.31</v>
      </c>
      <c r="Q10" s="42"/>
      <c r="R10" s="42"/>
      <c r="S10" s="42"/>
      <c r="T10" s="42"/>
      <c r="U10" s="42"/>
      <c r="V10" s="42"/>
      <c r="W10" s="42">
        <f>データ!P6</f>
        <v>13.2</v>
      </c>
      <c r="X10" s="42"/>
      <c r="Y10" s="42"/>
      <c r="Z10" s="42"/>
      <c r="AA10" s="42"/>
      <c r="AB10" s="42"/>
      <c r="AC10" s="42"/>
      <c r="AD10" s="41">
        <f>データ!Q6</f>
        <v>3240</v>
      </c>
      <c r="AE10" s="41"/>
      <c r="AF10" s="41"/>
      <c r="AG10" s="41"/>
      <c r="AH10" s="41"/>
      <c r="AI10" s="41"/>
      <c r="AJ10" s="41"/>
      <c r="AK10" s="2"/>
      <c r="AL10" s="41">
        <f>データ!U6</f>
        <v>174</v>
      </c>
      <c r="AM10" s="41"/>
      <c r="AN10" s="41"/>
      <c r="AO10" s="41"/>
      <c r="AP10" s="41"/>
      <c r="AQ10" s="41"/>
      <c r="AR10" s="41"/>
      <c r="AS10" s="41"/>
      <c r="AT10" s="42">
        <f>データ!V6</f>
        <v>0.12</v>
      </c>
      <c r="AU10" s="42"/>
      <c r="AV10" s="42"/>
      <c r="AW10" s="42"/>
      <c r="AX10" s="42"/>
      <c r="AY10" s="42"/>
      <c r="AZ10" s="42"/>
      <c r="BA10" s="42"/>
      <c r="BB10" s="42">
        <f>データ!W6</f>
        <v>1450</v>
      </c>
      <c r="BC10" s="42"/>
      <c r="BD10" s="42"/>
      <c r="BE10" s="42"/>
      <c r="BF10" s="42"/>
      <c r="BG10" s="42"/>
      <c r="BH10" s="42"/>
      <c r="BI10" s="42"/>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25</v>
      </c>
      <c r="BM14" s="62"/>
      <c r="BN14" s="62"/>
      <c r="BO14" s="62"/>
      <c r="BP14" s="62"/>
      <c r="BQ14" s="62"/>
      <c r="BR14" s="62"/>
      <c r="BS14" s="62"/>
      <c r="BT14" s="62"/>
      <c r="BU14" s="62"/>
      <c r="BV14" s="62"/>
      <c r="BW14" s="62"/>
      <c r="BX14" s="62"/>
      <c r="BY14" s="62"/>
      <c r="BZ14" s="63"/>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64"/>
      <c r="BM15" s="65"/>
      <c r="BN15" s="65"/>
      <c r="BO15" s="65"/>
      <c r="BP15" s="65"/>
      <c r="BQ15" s="65"/>
      <c r="BR15" s="65"/>
      <c r="BS15" s="65"/>
      <c r="BT15" s="65"/>
      <c r="BU15" s="65"/>
      <c r="BV15" s="65"/>
      <c r="BW15" s="65"/>
      <c r="BX15" s="65"/>
      <c r="BY15" s="65"/>
      <c r="BZ15" s="6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7"/>
      <c r="BM34" s="68"/>
      <c r="BN34" s="68"/>
      <c r="BO34" s="68"/>
      <c r="BP34" s="68"/>
      <c r="BQ34" s="68"/>
      <c r="BR34" s="68"/>
      <c r="BS34" s="68"/>
      <c r="BT34" s="68"/>
      <c r="BU34" s="68"/>
      <c r="BV34" s="68"/>
      <c r="BW34" s="68"/>
      <c r="BX34" s="68"/>
      <c r="BY34" s="68"/>
      <c r="BZ34" s="69"/>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30</v>
      </c>
      <c r="BM45" s="62"/>
      <c r="BN45" s="62"/>
      <c r="BO45" s="62"/>
      <c r="BP45" s="62"/>
      <c r="BQ45" s="62"/>
      <c r="BR45" s="62"/>
      <c r="BS45" s="62"/>
      <c r="BT45" s="62"/>
      <c r="BU45" s="62"/>
      <c r="BV45" s="62"/>
      <c r="BW45" s="62"/>
      <c r="BX45" s="62"/>
      <c r="BY45" s="62"/>
      <c r="BZ45" s="6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73"/>
      <c r="BM56" s="74"/>
      <c r="BN56" s="74"/>
      <c r="BO56" s="74"/>
      <c r="BP56" s="74"/>
      <c r="BQ56" s="74"/>
      <c r="BR56" s="74"/>
      <c r="BS56" s="74"/>
      <c r="BT56" s="74"/>
      <c r="BU56" s="74"/>
      <c r="BV56" s="74"/>
      <c r="BW56" s="74"/>
      <c r="BX56" s="74"/>
      <c r="BY56" s="74"/>
      <c r="BZ56" s="7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3"/>
      <c r="BM60" s="74"/>
      <c r="BN60" s="74"/>
      <c r="BO60" s="74"/>
      <c r="BP60" s="74"/>
      <c r="BQ60" s="74"/>
      <c r="BR60" s="74"/>
      <c r="BS60" s="74"/>
      <c r="BT60" s="74"/>
      <c r="BU60" s="74"/>
      <c r="BV60" s="74"/>
      <c r="BW60" s="74"/>
      <c r="BX60" s="74"/>
      <c r="BY60" s="74"/>
      <c r="BZ60" s="75"/>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36</v>
      </c>
      <c r="BM64" s="62"/>
      <c r="BN64" s="62"/>
      <c r="BO64" s="62"/>
      <c r="BP64" s="62"/>
      <c r="BQ64" s="62"/>
      <c r="BR64" s="62"/>
      <c r="BS64" s="62"/>
      <c r="BT64" s="62"/>
      <c r="BU64" s="62"/>
      <c r="BV64" s="62"/>
      <c r="BW64" s="62"/>
      <c r="BX64" s="62"/>
      <c r="BY64" s="62"/>
      <c r="BZ64" s="6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AV34:BI35"/>
    <mergeCell ref="BL64:BZ65"/>
    <mergeCell ref="BL66:BZ82"/>
    <mergeCell ref="C79:T80"/>
    <mergeCell ref="W79:AN80"/>
    <mergeCell ref="AQ79:BH80"/>
    <mergeCell ref="BL45:BZ46"/>
    <mergeCell ref="BL47:BZ63"/>
    <mergeCell ref="C56:P57"/>
    <mergeCell ref="R56:AE57"/>
    <mergeCell ref="AG56:AT57"/>
    <mergeCell ref="R34:AE35"/>
    <mergeCell ref="AG34:AT35"/>
    <mergeCell ref="AT10:BA10"/>
    <mergeCell ref="BB10:BI10"/>
    <mergeCell ref="BL10:BM10"/>
    <mergeCell ref="AV56:BI57"/>
    <mergeCell ref="B60:BJ61"/>
    <mergeCell ref="BL11:BZ13"/>
    <mergeCell ref="B14:BJ15"/>
    <mergeCell ref="BL14:BZ15"/>
    <mergeCell ref="BL16:BZ44"/>
    <mergeCell ref="C34:P35"/>
    <mergeCell ref="B10:H10"/>
    <mergeCell ref="I10:O10"/>
    <mergeCell ref="P10:V10"/>
    <mergeCell ref="W10:AC10"/>
    <mergeCell ref="AD10:AJ10"/>
    <mergeCell ref="AL10:AS10"/>
    <mergeCell ref="AL9:AS9"/>
    <mergeCell ref="AT9:BA9"/>
    <mergeCell ref="BB9:BI9"/>
    <mergeCell ref="BL9:BM9"/>
    <mergeCell ref="B8:H8"/>
    <mergeCell ref="I8:O8"/>
    <mergeCell ref="P8:V8"/>
    <mergeCell ref="W8:AC8"/>
    <mergeCell ref="B9:H9"/>
    <mergeCell ref="I9:O9"/>
    <mergeCell ref="P9:V9"/>
    <mergeCell ref="W9:AC9"/>
    <mergeCell ref="AD9:AJ9"/>
    <mergeCell ref="BB7:BI7"/>
    <mergeCell ref="AL8:AS8"/>
    <mergeCell ref="AT8:BA8"/>
    <mergeCell ref="BB8:BI8"/>
    <mergeCell ref="B2:BZ4"/>
    <mergeCell ref="B6:AC6"/>
    <mergeCell ref="B7:H7"/>
    <mergeCell ref="I7:O7"/>
    <mergeCell ref="P7:V7"/>
    <mergeCell ref="W7:AC7"/>
    <mergeCell ref="AL7:AS7"/>
    <mergeCell ref="AT7:BA7"/>
    <mergeCell ref="BL8:BM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42030</v>
      </c>
      <c r="D6" s="31">
        <f t="shared" si="3"/>
        <v>47</v>
      </c>
      <c r="E6" s="31">
        <f t="shared" si="3"/>
        <v>17</v>
      </c>
      <c r="F6" s="31">
        <f t="shared" si="3"/>
        <v>6</v>
      </c>
      <c r="G6" s="31">
        <f t="shared" si="3"/>
        <v>0</v>
      </c>
      <c r="H6" s="31" t="str">
        <f t="shared" si="3"/>
        <v>宮城県　塩竈市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0.31</v>
      </c>
      <c r="P6" s="32">
        <f t="shared" si="3"/>
        <v>13.2</v>
      </c>
      <c r="Q6" s="32">
        <f t="shared" si="3"/>
        <v>3240</v>
      </c>
      <c r="R6" s="32">
        <f t="shared" si="3"/>
        <v>55506</v>
      </c>
      <c r="S6" s="32">
        <f t="shared" si="3"/>
        <v>17.37</v>
      </c>
      <c r="T6" s="32">
        <f t="shared" si="3"/>
        <v>3195.51</v>
      </c>
      <c r="U6" s="32">
        <f t="shared" si="3"/>
        <v>174</v>
      </c>
      <c r="V6" s="32">
        <f t="shared" si="3"/>
        <v>0.12</v>
      </c>
      <c r="W6" s="32">
        <f t="shared" si="3"/>
        <v>1450</v>
      </c>
      <c r="X6" s="33">
        <f>IF(X7="",NA(),X7)</f>
        <v>63.88</v>
      </c>
      <c r="Y6" s="33">
        <f t="shared" ref="Y6:AG6" si="4">IF(Y7="",NA(),Y7)</f>
        <v>98.27</v>
      </c>
      <c r="Z6" s="33">
        <f t="shared" si="4"/>
        <v>97.95</v>
      </c>
      <c r="AA6" s="33">
        <f t="shared" si="4"/>
        <v>89.49</v>
      </c>
      <c r="AB6" s="33">
        <f t="shared" si="4"/>
        <v>99.62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25877.31</v>
      </c>
      <c r="BF6" s="33">
        <f t="shared" ref="BF6:BN6" si="7">IF(BF7="",NA(),BF7)</f>
        <v>10356.200000000001</v>
      </c>
      <c r="BG6" s="33">
        <f t="shared" si="7"/>
        <v>9081.18</v>
      </c>
      <c r="BH6" s="33">
        <f t="shared" si="7"/>
        <v>7983.29</v>
      </c>
      <c r="BI6" s="33">
        <f t="shared" si="7"/>
        <v>6626.15</v>
      </c>
      <c r="BJ6" s="33">
        <f t="shared" si="7"/>
        <v>1723.1</v>
      </c>
      <c r="BK6" s="33">
        <f t="shared" si="7"/>
        <v>1665.33</v>
      </c>
      <c r="BL6" s="33">
        <f t="shared" si="7"/>
        <v>817.63</v>
      </c>
      <c r="BM6" s="33">
        <f t="shared" si="7"/>
        <v>830.5</v>
      </c>
      <c r="BN6" s="33">
        <f t="shared" si="7"/>
        <v>2043.49</v>
      </c>
      <c r="BO6" s="32" t="str">
        <f>IF(BO7="","",IF(BO7="-","【-】","【"&amp;SUBSTITUTE(TEXT(BO7,"#,##0.00"),"-","△")&amp;"】"))</f>
        <v>【2,050.59】</v>
      </c>
      <c r="BP6" s="33">
        <f>IF(BP7="",NA(),BP7)</f>
        <v>27.33</v>
      </c>
      <c r="BQ6" s="33">
        <f t="shared" ref="BQ6:BY6" si="8">IF(BQ7="",NA(),BQ7)</f>
        <v>19.850000000000001</v>
      </c>
      <c r="BR6" s="33">
        <f t="shared" si="8"/>
        <v>36.270000000000003</v>
      </c>
      <c r="BS6" s="33">
        <f t="shared" si="8"/>
        <v>30.98</v>
      </c>
      <c r="BT6" s="33">
        <f t="shared" si="8"/>
        <v>32.840000000000003</v>
      </c>
      <c r="BU6" s="33">
        <f t="shared" si="8"/>
        <v>35.909999999999997</v>
      </c>
      <c r="BV6" s="33">
        <f t="shared" si="8"/>
        <v>37.92</v>
      </c>
      <c r="BW6" s="33">
        <f t="shared" si="8"/>
        <v>46.31</v>
      </c>
      <c r="BX6" s="33">
        <f t="shared" si="8"/>
        <v>43.66</v>
      </c>
      <c r="BY6" s="33">
        <f t="shared" si="8"/>
        <v>43.13</v>
      </c>
      <c r="BZ6" s="32" t="str">
        <f>IF(BZ7="","",IF(BZ7="-","【-】","【"&amp;SUBSTITUTE(TEXT(BZ7,"#,##0.00"),"-","△")&amp;"】"))</f>
        <v>【40.22】</v>
      </c>
      <c r="CA6" s="33">
        <f>IF(CA7="",NA(),CA7)</f>
        <v>945.81</v>
      </c>
      <c r="CB6" s="33">
        <f t="shared" ref="CB6:CJ6" si="9">IF(CB7="",NA(),CB7)</f>
        <v>878.7</v>
      </c>
      <c r="CC6" s="33">
        <f t="shared" si="9"/>
        <v>496.92</v>
      </c>
      <c r="CD6" s="33">
        <f t="shared" si="9"/>
        <v>590.07000000000005</v>
      </c>
      <c r="CE6" s="33">
        <f t="shared" si="9"/>
        <v>563.38</v>
      </c>
      <c r="CF6" s="33">
        <f t="shared" si="9"/>
        <v>459.38</v>
      </c>
      <c r="CG6" s="33">
        <f t="shared" si="9"/>
        <v>438.71</v>
      </c>
      <c r="CH6" s="33">
        <f t="shared" si="9"/>
        <v>349.08</v>
      </c>
      <c r="CI6" s="33">
        <f t="shared" si="9"/>
        <v>382.09</v>
      </c>
      <c r="CJ6" s="33">
        <f t="shared" si="9"/>
        <v>392.03</v>
      </c>
      <c r="CK6" s="32" t="str">
        <f>IF(CK7="","",IF(CK7="-","【-】","【"&amp;SUBSTITUTE(TEXT(CK7,"#,##0.00"),"-","△")&amp;"】"))</f>
        <v>【424.58】</v>
      </c>
      <c r="CL6" s="33">
        <f>IF(CL7="",NA(),CL7)</f>
        <v>17.739999999999998</v>
      </c>
      <c r="CM6" s="32">
        <f t="shared" ref="CM6:CU6" si="10">IF(CM7="",NA(),CM7)</f>
        <v>0</v>
      </c>
      <c r="CN6" s="32">
        <f t="shared" si="10"/>
        <v>0</v>
      </c>
      <c r="CO6" s="32">
        <f t="shared" si="10"/>
        <v>0</v>
      </c>
      <c r="CP6" s="32">
        <f t="shared" si="10"/>
        <v>0</v>
      </c>
      <c r="CQ6" s="33">
        <f t="shared" si="10"/>
        <v>32.04</v>
      </c>
      <c r="CR6" s="33">
        <f t="shared" si="10"/>
        <v>33.81</v>
      </c>
      <c r="CS6" s="33">
        <f t="shared" si="10"/>
        <v>39.42</v>
      </c>
      <c r="CT6" s="33">
        <f t="shared" si="10"/>
        <v>39.68</v>
      </c>
      <c r="CU6" s="33">
        <f t="shared" si="10"/>
        <v>35.64</v>
      </c>
      <c r="CV6" s="32" t="str">
        <f>IF(CV7="","",IF(CV7="-","【-】","【"&amp;SUBSTITUTE(TEXT(CV7,"#,##0.00"),"-","△")&amp;"】"))</f>
        <v>【33.90】</v>
      </c>
      <c r="CW6" s="33">
        <f>IF(CW7="",NA(),CW7)</f>
        <v>98.57</v>
      </c>
      <c r="CX6" s="33">
        <f t="shared" ref="CX6:DF6" si="11">IF(CX7="",NA(),CX7)</f>
        <v>100</v>
      </c>
      <c r="CY6" s="33">
        <f t="shared" si="11"/>
        <v>71.790000000000006</v>
      </c>
      <c r="CZ6" s="33">
        <f t="shared" si="11"/>
        <v>81.680000000000007</v>
      </c>
      <c r="DA6" s="33">
        <f t="shared" si="11"/>
        <v>90.8</v>
      </c>
      <c r="DB6" s="33">
        <f t="shared" si="11"/>
        <v>68.86</v>
      </c>
      <c r="DC6" s="33">
        <f t="shared" si="11"/>
        <v>68.7</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0.14000000000000001</v>
      </c>
      <c r="EL6" s="33">
        <f t="shared" si="14"/>
        <v>0.05</v>
      </c>
      <c r="EM6" s="33">
        <f t="shared" si="14"/>
        <v>0.05</v>
      </c>
      <c r="EN6" s="32" t="str">
        <f>IF(EN7="","",IF(EN7="-","【-】","【"&amp;SUBSTITUTE(TEXT(EN7,"#,##0.00"),"-","△")&amp;"】"))</f>
        <v>【0.06】</v>
      </c>
    </row>
    <row r="7" spans="1:144" s="34" customFormat="1">
      <c r="A7" s="26"/>
      <c r="B7" s="35">
        <v>2015</v>
      </c>
      <c r="C7" s="35">
        <v>42030</v>
      </c>
      <c r="D7" s="35">
        <v>47</v>
      </c>
      <c r="E7" s="35">
        <v>17</v>
      </c>
      <c r="F7" s="35">
        <v>6</v>
      </c>
      <c r="G7" s="35">
        <v>0</v>
      </c>
      <c r="H7" s="35" t="s">
        <v>96</v>
      </c>
      <c r="I7" s="35" t="s">
        <v>97</v>
      </c>
      <c r="J7" s="35" t="s">
        <v>98</v>
      </c>
      <c r="K7" s="35" t="s">
        <v>99</v>
      </c>
      <c r="L7" s="35" t="s">
        <v>100</v>
      </c>
      <c r="M7" s="36" t="s">
        <v>101</v>
      </c>
      <c r="N7" s="36" t="s">
        <v>102</v>
      </c>
      <c r="O7" s="36">
        <v>0.31</v>
      </c>
      <c r="P7" s="36">
        <v>13.2</v>
      </c>
      <c r="Q7" s="36">
        <v>3240</v>
      </c>
      <c r="R7" s="36">
        <v>55506</v>
      </c>
      <c r="S7" s="36">
        <v>17.37</v>
      </c>
      <c r="T7" s="36">
        <v>3195.51</v>
      </c>
      <c r="U7" s="36">
        <v>174</v>
      </c>
      <c r="V7" s="36">
        <v>0.12</v>
      </c>
      <c r="W7" s="36">
        <v>1450</v>
      </c>
      <c r="X7" s="36">
        <v>63.88</v>
      </c>
      <c r="Y7" s="36">
        <v>98.27</v>
      </c>
      <c r="Z7" s="36">
        <v>97.95</v>
      </c>
      <c r="AA7" s="36">
        <v>89.49</v>
      </c>
      <c r="AB7" s="36">
        <v>99.62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25877.31</v>
      </c>
      <c r="BF7" s="36">
        <v>10356.200000000001</v>
      </c>
      <c r="BG7" s="36">
        <v>9081.18</v>
      </c>
      <c r="BH7" s="36">
        <v>7983.29</v>
      </c>
      <c r="BI7" s="36">
        <v>6626.15</v>
      </c>
      <c r="BJ7" s="36">
        <v>1723.1</v>
      </c>
      <c r="BK7" s="36">
        <v>1665.33</v>
      </c>
      <c r="BL7" s="36">
        <v>817.63</v>
      </c>
      <c r="BM7" s="36">
        <v>830.5</v>
      </c>
      <c r="BN7" s="36">
        <v>2043.49</v>
      </c>
      <c r="BO7" s="36">
        <v>2050.59</v>
      </c>
      <c r="BP7" s="36">
        <v>27.33</v>
      </c>
      <c r="BQ7" s="36">
        <v>19.850000000000001</v>
      </c>
      <c r="BR7" s="36">
        <v>36.270000000000003</v>
      </c>
      <c r="BS7" s="36">
        <v>30.98</v>
      </c>
      <c r="BT7" s="36">
        <v>32.840000000000003</v>
      </c>
      <c r="BU7" s="36">
        <v>35.909999999999997</v>
      </c>
      <c r="BV7" s="36">
        <v>37.92</v>
      </c>
      <c r="BW7" s="36">
        <v>46.31</v>
      </c>
      <c r="BX7" s="36">
        <v>43.66</v>
      </c>
      <c r="BY7" s="36">
        <v>43.13</v>
      </c>
      <c r="BZ7" s="36">
        <v>40.22</v>
      </c>
      <c r="CA7" s="36">
        <v>945.81</v>
      </c>
      <c r="CB7" s="36">
        <v>878.7</v>
      </c>
      <c r="CC7" s="36">
        <v>496.92</v>
      </c>
      <c r="CD7" s="36">
        <v>590.07000000000005</v>
      </c>
      <c r="CE7" s="36">
        <v>563.38</v>
      </c>
      <c r="CF7" s="36">
        <v>459.38</v>
      </c>
      <c r="CG7" s="36">
        <v>438.71</v>
      </c>
      <c r="CH7" s="36">
        <v>349.08</v>
      </c>
      <c r="CI7" s="36">
        <v>382.09</v>
      </c>
      <c r="CJ7" s="36">
        <v>392.03</v>
      </c>
      <c r="CK7" s="36">
        <v>424.58</v>
      </c>
      <c r="CL7" s="36">
        <v>17.739999999999998</v>
      </c>
      <c r="CM7" s="36">
        <v>0</v>
      </c>
      <c r="CN7" s="36">
        <v>0</v>
      </c>
      <c r="CO7" s="36">
        <v>0</v>
      </c>
      <c r="CP7" s="36">
        <v>0</v>
      </c>
      <c r="CQ7" s="36">
        <v>32.04</v>
      </c>
      <c r="CR7" s="36">
        <v>33.81</v>
      </c>
      <c r="CS7" s="36">
        <v>39.42</v>
      </c>
      <c r="CT7" s="36">
        <v>39.68</v>
      </c>
      <c r="CU7" s="36">
        <v>35.64</v>
      </c>
      <c r="CV7" s="36">
        <v>33.9</v>
      </c>
      <c r="CW7" s="36">
        <v>98.57</v>
      </c>
      <c r="CX7" s="36">
        <v>100</v>
      </c>
      <c r="CY7" s="36">
        <v>71.790000000000006</v>
      </c>
      <c r="CZ7" s="36">
        <v>81.680000000000007</v>
      </c>
      <c r="DA7" s="36">
        <v>90.8</v>
      </c>
      <c r="DB7" s="36">
        <v>68.86</v>
      </c>
      <c r="DC7" s="36">
        <v>68.7</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0.14000000000000001</v>
      </c>
      <c r="EL7" s="36">
        <v>0.05</v>
      </c>
      <c r="EM7" s="36">
        <v>0.05</v>
      </c>
      <c r="EN7" s="36">
        <v>0.06</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DS4:EC4"/>
    <mergeCell ref="ED4:EN4"/>
    <mergeCell ref="H3:W4"/>
    <mergeCell ref="X3:DG3"/>
    <mergeCell ref="DH3:EN3"/>
    <mergeCell ref="X4:AH4"/>
    <mergeCell ref="AI4:AS4"/>
    <mergeCell ref="AT4:BD4"/>
    <mergeCell ref="BE4:BO4"/>
    <mergeCell ref="BP4:BZ4"/>
    <mergeCell ref="CA4:CK4"/>
    <mergeCell ref="CL4:CV4"/>
    <mergeCell ref="CW4:DG4"/>
    <mergeCell ref="DH4:DR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2017-02-23T04:15:51Z</cp:lastPrinted>
  <dcterms:created xsi:type="dcterms:W3CDTF">2016-12-02T03:07:12Z</dcterms:created>
  <dcterms:modified xsi:type="dcterms:W3CDTF">2017-02-23T07:23:06Z</dcterms:modified>
  <cp:category/>
</cp:coreProperties>
</file>