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<sst xmlns="http://schemas.openxmlformats.org/spreadsheetml/2006/main" count="232" uniqueCount="111">
  <si>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</si>
  <si>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</si>
  <si>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</si>
  <si>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</si>
  <si>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</si>
  <si>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</si>
  <si>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</si>
  <si>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</si>
  <si>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</si>
  <si>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</si>
  <si>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</si>
  <si>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</si>
  <si>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</si>
  <si>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</si>
  <si>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</si>
  <si>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</si>
  <si>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</si>
  <si>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</si>
  <si>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</si>
  <si>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</si>
  <si>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</si>
  <si>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</si>
  <si>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</si>
  <si>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</si>
  <si>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</si>
  <si>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</si>
  <si>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</si>
  <si>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</si>
  <si>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</si>
  <si>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</si>
  <si>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</si>
  <si>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</si>
  <si>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</si>
  <si>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</si>
  <si>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</si>
  <si>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</si>
  <si>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</si>
  <si>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</si>
  <si>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</si>
  <si>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</si>
  <si>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</si>
  <si>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</si>
  <si>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</si>
  <si>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</si>
  <si>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</si>
  <si>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</si>
  <si>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</si>
  <si>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</si>
  <si>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</si>
  <si>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</si>
  <si>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</si>
  <si>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</si>
  <si>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</si>
  <si>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</si>
  <si>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</si>
  <si>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</si>
  <si>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</si>
  <si>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</si>
  <si>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</si>
  <si>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</si>
  <si>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</si>
  <si>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</si>
  <si>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</si>
  <si>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</si>
  <si>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</si>
  <si>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</si>
  <si>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</si>
  <si>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</si>
  <si>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</si>
  <si>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</si>
  <si>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</si>
  <si>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</si>
  <si>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</si>
  <si>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</si>
  <si>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</si>
  <si>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</si>
  <si>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</si>
  <si>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</si>
  <si>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</si>
  <si>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</si>
  <si>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</si>
  <si>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</si>
  <si>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</si>
  <si>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</si>
  <si>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</si>
  <si>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</si>
  <si>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</si>
  <si>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</si>
  <si>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</si>
  <si>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</si>
  <si>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</si>
  <si>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</si>
  <si>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</si>
  <si>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</si>
  <si>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</si>
  <si>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</si>
  <si>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</si>
  <si>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</si>
  <si>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</si>
  <si>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</si>
  <si>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</si>
  <si>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</si>
  <si>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</si>
  <si>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</si>
  <si>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</si>
  <si>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</si>
  <si>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</si>
  <si>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</si>
  <si>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は、公共下水道区域又は農業集落排水処理区域以外の区域を対象にしている事業で、平成11年12月から供用開始しており、最も古い市設置型浄化槽は16年が経過しています。浄化槽の耐用年数は30年以上であり、これまで更新又は老朽化対策を行っておりません。
　本市の特定地域生活排水処理事業は、公営企業会計の適用を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14年以上ありますが、適正な管理を行い、一度に多額の修繕がないように管理してまいります。</t>
    <rPh sb="272" eb="274">
      <t>イジョウ</t>
    </rPh>
    <phoneticPr fontId="4"/>
  </si>
  <si>
    <t>　特定地域生活排水処理事業の持続可能な健全経営の確保のためには、浄化槽の維持管理経費及び更新費用を使用料収入で賄えることが必須であると考えます。そのため、今後は浄化槽の維持管理形態の見直しを行い、更なる経費削減や適正な料金設定を図ってまいります。
　なお、公共下水道事業の公営企業会計の適用に合わせて、特定地域生活排水処理事業についても平成32年度からの開始を検討しています。</t>
  </si>
  <si>
    <t>　特定地域生活排水処理事業の経営状況については、事業経営に係る単年度の総費用及び浄化槽整備のために借入れした地方債の償還額に対する総収益の割合（収益的収支比率）は、地方債償還額の増加により、近年では減少傾向で推移しております。
　汚水処理に係る費用に対する使用料収入の割合（経費回収率）については、地方債償還金の増などにより減少傾向にあり、汚水処理に係る費用に対する年間有収水量の割合（汚水処理原価）についても同様の理由から増加傾向にあります。
　特定地域生活排水処理事業については、平成28年度中の下水道整備区域の見直しにより、対象区域が拡大する見通しであり、今後も整備は継続して行っていくことから、汚水処理費用についても増加する見込みです。
　このことから、今後も、浄化槽点検回数の見直しなど、経費削減に努めてまいります。
　</t>
    <rPh sb="1" eb="3">
      <t>トクテイ</t>
    </rPh>
    <rPh sb="3" eb="5">
      <t>チイキ</t>
    </rPh>
    <rPh sb="5" eb="7">
      <t>セイカツ</t>
    </rPh>
    <rPh sb="7" eb="9">
      <t>ハイスイ</t>
    </rPh>
    <rPh sb="9" eb="11">
      <t>ショリ</t>
    </rPh>
    <rPh sb="11" eb="13">
      <t>ジギョウ</t>
    </rPh>
    <rPh sb="14" eb="16">
      <t>ケイエイ</t>
    </rPh>
    <rPh sb="16" eb="18">
      <t>ジョウキョウ</t>
    </rPh>
    <rPh sb="54" eb="57">
      <t>チホウサイ</t>
    </rPh>
    <rPh sb="82" eb="85">
      <t>チホウサイ</t>
    </rPh>
    <rPh sb="85" eb="87">
      <t>ショウカン</t>
    </rPh>
    <rPh sb="87" eb="88">
      <t>ガク</t>
    </rPh>
    <rPh sb="89" eb="91">
      <t>ゾウカ</t>
    </rPh>
    <rPh sb="95" eb="97">
      <t>キンネン</t>
    </rPh>
    <rPh sb="99" eb="101">
      <t>ゲンショウ</t>
    </rPh>
    <rPh sb="101" eb="103">
      <t>ケイコウ</t>
    </rPh>
    <rPh sb="104" eb="106">
      <t>スイイ</t>
    </rPh>
    <rPh sb="149" eb="152">
      <t>チホウサイ</t>
    </rPh>
    <rPh sb="152" eb="155">
      <t>ショウカンキン</t>
    </rPh>
    <rPh sb="156" eb="157">
      <t>ゾウ</t>
    </rPh>
    <rPh sb="162" eb="164">
      <t>ゲンショウ</t>
    </rPh>
    <rPh sb="164" eb="166">
      <t>ケイコウ</t>
    </rPh>
    <rPh sb="205" eb="207">
      <t>ドウヨウ</t>
    </rPh>
    <rPh sb="208" eb="210">
      <t>リユウ</t>
    </rPh>
    <rPh sb="212" eb="214">
      <t>ゾウカ</t>
    </rPh>
    <rPh sb="214" eb="216">
      <t>ケイコウ</t>
    </rPh>
    <rPh sb="331" eb="333">
      <t>コンゴ</t>
    </rPh>
    <rPh sb="335" eb="337">
      <t>ジョウカ</t>
    </rPh>
    <rPh sb="337" eb="338">
      <t>ソウ</t>
    </rPh>
    <rPh sb="338" eb="340">
      <t>テンケン</t>
    </rPh>
    <rPh sb="340" eb="342">
      <t>カイスウ</t>
    </rPh>
    <rPh sb="343" eb="345">
      <t>ミナオ</t>
    </rPh>
    <rPh sb="349" eb="351">
      <t>ケイヒ</t>
    </rPh>
    <rPh sb="351" eb="353">
      <t>サクゲン</t>
    </rPh>
    <rPh sb="354" eb="3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</si>
</sst>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931776"/>
        <c:axId val="47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7931776"/>
        <c:axId val="47933696"/>
      </c:lineChart>
      <c:dateAx>
        <c:axId val="47931776"/>
        <c:scaling>
          <c:orientation val="minMax"/>
        </c:scaling>
        <c:delete val="1"/>
        <c:axPos val="b"/>
        <c:numFmt formatCode="ge" sourceLinked="1"/>
        <c:majorTickMark val="none"/>
        <c:minorTickMark val="none"/>
        <c:tickLblPos val="none"/>
        <c:crossAx val="47933696"/>
        <c:crosses val="autoZero"/>
        <c:auto val="1"/>
        <c:lblOffset val="100"/>
        <c:baseTimeUnit val="years"/>
      </c:dateAx>
      <c:valAx>
        <c:axId val="479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49.62</c:v>
                </c:pt>
                <c:pt idx="1">
                  <c:v>47.78</c:v>
                </c:pt>
                <c:pt idx="2">
                  <c:v>48.12</c:v>
                </c:pt>
                <c:pt idx="3">
                  <c:v>48.94</c:v>
                </c:pt>
                <c:pt idx="4">
                  <c:v>48.98</c:v>
                </c:pt>
              </c:numCache>
            </c:numRef>
          </c:val>
        </c:ser>
        <c:dLbls>
          <c:showLegendKey val="0"/>
          <c:showVal val="0"/>
          <c:showCatName val="0"/>
          <c:showSerName val="0"/>
          <c:showPercent val="0"/>
          <c:showBubbleSize val="0"/>
        </c:dLbls>
        <c:gapWidth val="150"/>
        <c:axId val="115028736"/>
        <c:axId val="1150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115028736"/>
        <c:axId val="115030656"/>
      </c:lineChart>
      <c:dateAx>
        <c:axId val="115028736"/>
        <c:scaling>
          <c:orientation val="minMax"/>
        </c:scaling>
        <c:delete val="1"/>
        <c:axPos val="b"/>
        <c:numFmt formatCode="ge" sourceLinked="1"/>
        <c:majorTickMark val="none"/>
        <c:minorTickMark val="none"/>
        <c:tickLblPos val="none"/>
        <c:crossAx val="115030656"/>
        <c:crosses val="autoZero"/>
        <c:auto val="1"/>
        <c:lblOffset val="100"/>
        <c:baseTimeUnit val="years"/>
      </c:dateAx>
      <c:valAx>
        <c:axId val="1150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96.76</c:v>
                </c:pt>
                <c:pt idx="1">
                  <c:v>99.23</c:v>
                </c:pt>
                <c:pt idx="2">
                  <c:v>99.67</c:v>
                </c:pt>
                <c:pt idx="3">
                  <c:v>99.23</c:v>
                </c:pt>
                <c:pt idx="4">
                  <c:v>99.76</c:v>
                </c:pt>
              </c:numCache>
            </c:numRef>
          </c:val>
        </c:ser>
        <c:dLbls>
          <c:showLegendKey val="0"/>
          <c:showVal val="0"/>
          <c:showCatName val="0"/>
          <c:showSerName val="0"/>
          <c:showPercent val="0"/>
          <c:showBubbleSize val="0"/>
        </c:dLbls>
        <c:gapWidth val="150"/>
        <c:axId val="115069312"/>
        <c:axId val="115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115069312"/>
        <c:axId val="115071232"/>
      </c:lineChart>
      <c:dateAx>
        <c:axId val="115069312"/>
        <c:scaling>
          <c:orientation val="minMax"/>
        </c:scaling>
        <c:delete val="1"/>
        <c:axPos val="b"/>
        <c:numFmt formatCode="ge" sourceLinked="1"/>
        <c:majorTickMark val="none"/>
        <c:minorTickMark val="none"/>
        <c:tickLblPos val="none"/>
        <c:crossAx val="115071232"/>
        <c:crosses val="autoZero"/>
        <c:auto val="1"/>
        <c:lblOffset val="100"/>
        <c:baseTimeUnit val="years"/>
      </c:dateAx>
      <c:valAx>
        <c:axId val="11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c:v>
                </c:pt>
                <c:pt idx="1">
                  <c:v>96.48</c:v>
                </c:pt>
                <c:pt idx="2">
                  <c:v>94.1</c:v>
                </c:pt>
                <c:pt idx="3">
                  <c:v>87.68</c:v>
                </c:pt>
                <c:pt idx="4">
                  <c:v>84.85</c:v>
                </c:pt>
              </c:numCache>
            </c:numRef>
          </c:val>
        </c:ser>
        <c:dLbls>
          <c:showLegendKey val="0"/>
          <c:showVal val="0"/>
          <c:showCatName val="0"/>
          <c:showSerName val="0"/>
          <c:showPercent val="0"/>
          <c:showBubbleSize val="0"/>
        </c:dLbls>
        <c:gapWidth val="150"/>
        <c:axId val="47960064"/>
        <c:axId val="479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60064"/>
        <c:axId val="47961984"/>
      </c:lineChart>
      <c:dateAx>
        <c:axId val="47960064"/>
        <c:scaling>
          <c:orientation val="minMax"/>
        </c:scaling>
        <c:delete val="1"/>
        <c:axPos val="b"/>
        <c:numFmt formatCode="ge" sourceLinked="1"/>
        <c:majorTickMark val="none"/>
        <c:minorTickMark val="none"/>
        <c:tickLblPos val="none"/>
        <c:crossAx val="47961984"/>
        <c:crosses val="autoZero"/>
        <c:auto val="1"/>
        <c:lblOffset val="100"/>
        <c:baseTimeUnit val="years"/>
      </c:dateAx>
      <c:valAx>
        <c:axId val="479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71712"/>
        <c:axId val="878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71712"/>
        <c:axId val="87893504"/>
      </c:lineChart>
      <c:dateAx>
        <c:axId val="47971712"/>
        <c:scaling>
          <c:orientation val="minMax"/>
        </c:scaling>
        <c:delete val="1"/>
        <c:axPos val="b"/>
        <c:numFmt formatCode="ge" sourceLinked="1"/>
        <c:majorTickMark val="none"/>
        <c:minorTickMark val="none"/>
        <c:tickLblPos val="none"/>
        <c:crossAx val="87893504"/>
        <c:crosses val="autoZero"/>
        <c:auto val="1"/>
        <c:lblOffset val="100"/>
        <c:baseTimeUnit val="years"/>
      </c:dateAx>
      <c:valAx>
        <c:axId val="878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7808"/>
        <c:axId val="879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7808"/>
        <c:axId val="87934080"/>
      </c:lineChart>
      <c:dateAx>
        <c:axId val="87927808"/>
        <c:scaling>
          <c:orientation val="minMax"/>
        </c:scaling>
        <c:delete val="1"/>
        <c:axPos val="b"/>
        <c:numFmt formatCode="ge" sourceLinked="1"/>
        <c:majorTickMark val="none"/>
        <c:minorTickMark val="none"/>
        <c:tickLblPos val="none"/>
        <c:crossAx val="87934080"/>
        <c:crosses val="autoZero"/>
        <c:auto val="1"/>
        <c:lblOffset val="100"/>
        <c:baseTimeUnit val="years"/>
      </c:dateAx>
      <c:valAx>
        <c:axId val="879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44448"/>
        <c:axId val="1119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44448"/>
        <c:axId val="111946368"/>
      </c:lineChart>
      <c:dateAx>
        <c:axId val="111944448"/>
        <c:scaling>
          <c:orientation val="minMax"/>
        </c:scaling>
        <c:delete val="1"/>
        <c:axPos val="b"/>
        <c:numFmt formatCode="ge" sourceLinked="1"/>
        <c:majorTickMark val="none"/>
        <c:minorTickMark val="none"/>
        <c:tickLblPos val="none"/>
        <c:crossAx val="111946368"/>
        <c:crosses val="autoZero"/>
        <c:auto val="1"/>
        <c:lblOffset val="100"/>
        <c:baseTimeUnit val="years"/>
      </c:dateAx>
      <c:valAx>
        <c:axId val="1119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97312"/>
        <c:axId val="1119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97312"/>
        <c:axId val="111999232"/>
      </c:lineChart>
      <c:dateAx>
        <c:axId val="111997312"/>
        <c:scaling>
          <c:orientation val="minMax"/>
        </c:scaling>
        <c:delete val="1"/>
        <c:axPos val="b"/>
        <c:numFmt formatCode="ge" sourceLinked="1"/>
        <c:majorTickMark val="none"/>
        <c:minorTickMark val="none"/>
        <c:tickLblPos val="none"/>
        <c:crossAx val="111999232"/>
        <c:crosses val="autoZero"/>
        <c:auto val="1"/>
        <c:lblOffset val="100"/>
        <c:baseTimeUnit val="years"/>
      </c:dateAx>
      <c:valAx>
        <c:axId val="111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249.82</c:v>
                </c:pt>
                <c:pt idx="1">
                  <c:v>351.2</c:v>
                </c:pt>
                <c:pt idx="2">
                  <c:v>477.39</c:v>
                </c:pt>
                <c:pt idx="3">
                  <c:v>607.62</c:v>
                </c:pt>
                <c:pt idx="4">
                  <c:v>618.07000000000005</c:v>
                </c:pt>
              </c:numCache>
            </c:numRef>
          </c:val>
        </c:ser>
        <c:dLbls>
          <c:showLegendKey val="0"/>
          <c:showVal val="0"/>
          <c:showCatName val="0"/>
          <c:showSerName val="0"/>
          <c:showPercent val="0"/>
          <c:showBubbleSize val="0"/>
        </c:dLbls>
        <c:gapWidth val="150"/>
        <c:axId val="114829568"/>
        <c:axId val="1148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114829568"/>
        <c:axId val="114844032"/>
      </c:lineChart>
      <c:dateAx>
        <c:axId val="114829568"/>
        <c:scaling>
          <c:orientation val="minMax"/>
        </c:scaling>
        <c:delete val="1"/>
        <c:axPos val="b"/>
        <c:numFmt formatCode="ge" sourceLinked="1"/>
        <c:majorTickMark val="none"/>
        <c:minorTickMark val="none"/>
        <c:tickLblPos val="none"/>
        <c:crossAx val="114844032"/>
        <c:crosses val="autoZero"/>
        <c:auto val="1"/>
        <c:lblOffset val="100"/>
        <c:baseTimeUnit val="years"/>
      </c:dateAx>
      <c:valAx>
        <c:axId val="114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68.790000000000006</c:v>
                </c:pt>
                <c:pt idx="1">
                  <c:v>85.5</c:v>
                </c:pt>
                <c:pt idx="2">
                  <c:v>85.01</c:v>
                </c:pt>
                <c:pt idx="3">
                  <c:v>80.48</c:v>
                </c:pt>
                <c:pt idx="4">
                  <c:v>78.66</c:v>
                </c:pt>
              </c:numCache>
            </c:numRef>
          </c:val>
        </c:ser>
        <c:dLbls>
          <c:showLegendKey val="0"/>
          <c:showVal val="0"/>
          <c:showCatName val="0"/>
          <c:showSerName val="0"/>
          <c:showPercent val="0"/>
          <c:showBubbleSize val="0"/>
        </c:dLbls>
        <c:gapWidth val="150"/>
        <c:axId val="114952064"/>
        <c:axId val="114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114952064"/>
        <c:axId val="114958336"/>
      </c:lineChart>
      <c:dateAx>
        <c:axId val="114952064"/>
        <c:scaling>
          <c:orientation val="minMax"/>
        </c:scaling>
        <c:delete val="1"/>
        <c:axPos val="b"/>
        <c:numFmt formatCode="ge" sourceLinked="1"/>
        <c:majorTickMark val="none"/>
        <c:minorTickMark val="none"/>
        <c:tickLblPos val="none"/>
        <c:crossAx val="114958336"/>
        <c:crosses val="autoZero"/>
        <c:auto val="1"/>
        <c:lblOffset val="100"/>
        <c:baseTimeUnit val="years"/>
      </c:dateAx>
      <c:valAx>
        <c:axId val="114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281.85000000000002</c:v>
                </c:pt>
                <c:pt idx="1">
                  <c:v>237.47</c:v>
                </c:pt>
                <c:pt idx="2">
                  <c:v>236.45</c:v>
                </c:pt>
                <c:pt idx="3">
                  <c:v>256.39</c:v>
                </c:pt>
                <c:pt idx="4">
                  <c:v>265.33</c:v>
                </c:pt>
              </c:numCache>
            </c:numRef>
          </c:val>
        </c:ser>
        <c:dLbls>
          <c:showLegendKey val="0"/>
          <c:showVal val="0"/>
          <c:showCatName val="0"/>
          <c:showSerName val="0"/>
          <c:showPercent val="0"/>
          <c:showBubbleSize val="0"/>
        </c:dLbls>
        <c:gapWidth val="150"/>
        <c:axId val="114992256"/>
        <c:axId val="114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114992256"/>
        <c:axId val="114994176"/>
      </c:lineChart>
      <c:dateAx>
        <c:axId val="114992256"/>
        <c:scaling>
          <c:orientation val="minMax"/>
        </c:scaling>
        <c:delete val="1"/>
        <c:axPos val="b"/>
        <c:numFmt formatCode="ge" sourceLinked="1"/>
        <c:majorTickMark val="none"/>
        <c:minorTickMark val="none"/>
        <c:tickLblPos val="none"/>
        <c:crossAx val="114994176"/>
        <c:crosses val="autoZero"/>
        <c:auto val="1"/>
        <c:lblOffset val="100"/>
        <c:baseTimeUnit val="years"/>
      </c:dateAx>
      <c:valAx>
        <c:axId val="114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栗原市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71748</v>
      </c>
      <c r="AM8" s="64"/>
      <c r="AN8" s="64"/>
      <c r="AO8" s="64"/>
      <c r="AP8" s="64"/>
      <c r="AQ8" s="64"/>
      <c r="AR8" s="64"/>
      <c r="AS8" s="64"/>
      <c r="AT8" s="63">
        <f>データ!S6</f>
        <v>804.97</v>
      </c>
      <c r="AU8" s="63"/>
      <c r="AV8" s="63"/>
      <c r="AW8" s="63"/>
      <c r="AX8" s="63"/>
      <c r="AY8" s="63"/>
      <c r="AZ8" s="63"/>
      <c r="BA8" s="63"/>
      <c r="BB8" s="63">
        <f>データ!T6</f>
        <v>89.13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9.44</v>
      </c>
      <c r="Q10" s="63"/>
      <c r="R10" s="63"/>
      <c r="S10" s="63"/>
      <c r="T10" s="63"/>
      <c r="U10" s="63"/>
      <c r="V10" s="63"/>
      <c r="W10" s="63">
        <f>データ!P6</f>
        <v>100</v>
      </c>
      <c r="X10" s="63"/>
      <c r="Y10" s="63"/>
      <c r="Z10" s="63"/>
      <c r="AA10" s="63"/>
      <c r="AB10" s="63"/>
      <c r="AC10" s="63"/>
      <c r="AD10" s="64">
        <f>データ!Q6</f>
        <v>3994</v>
      </c>
      <c r="AE10" s="64"/>
      <c r="AF10" s="64"/>
      <c r="AG10" s="64"/>
      <c r="AH10" s="64"/>
      <c r="AI10" s="64"/>
      <c r="AJ10" s="64"/>
      <c r="AK10" s="2"/>
      <c r="AL10" s="64">
        <f>データ!U6</f>
        <v>6725</v>
      </c>
      <c r="AM10" s="64"/>
      <c r="AN10" s="64"/>
      <c r="AO10" s="64"/>
      <c r="AP10" s="64"/>
      <c r="AQ10" s="64"/>
      <c r="AR10" s="64"/>
      <c r="AS10" s="64"/>
      <c r="AT10" s="63">
        <f>データ!V6</f>
        <v>0.62</v>
      </c>
      <c r="AU10" s="63"/>
      <c r="AV10" s="63"/>
      <c r="AW10" s="63"/>
      <c r="AX10" s="63"/>
      <c r="AY10" s="63"/>
      <c r="AZ10" s="63"/>
      <c r="BA10" s="63"/>
      <c r="BB10" s="63">
        <f>データ!W6</f>
        <v>10846.77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42137</v>
      </c>
      <c r="D6" s="31">
        <f t="shared" si="3"/>
        <v>47</v>
      </c>
      <c r="E6" s="31">
        <f t="shared" si="3"/>
        <v>18</v>
      </c>
      <c r="F6" s="31">
        <f t="shared" si="3"/>
        <v>0</v>
      </c>
      <c r="G6" s="31">
        <f t="shared" si="3"/>
        <v>0</v>
      </c>
      <c r="H6" s="31" t="str">
        <f t="shared" si="3"/>
        <v>宮城県　栗原市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9.44</v>
      </c>
      <c r="P6" s="32">
        <f t="shared" si="3"/>
        <v>100</v>
      </c>
      <c r="Q6" s="32">
        <f t="shared" si="3"/>
        <v>3994</v>
      </c>
      <c r="R6" s="32">
        <f t="shared" si="3"/>
        <v>71748</v>
      </c>
      <c r="S6" s="32">
        <f t="shared" si="3"/>
        <v>804.97</v>
      </c>
      <c r="T6" s="32">
        <f t="shared" si="3"/>
        <v>89.13</v>
      </c>
      <c r="U6" s="32">
        <f t="shared" si="3"/>
        <v>6725</v>
      </c>
      <c r="V6" s="32">
        <f t="shared" si="3"/>
        <v>0.62</v>
      </c>
      <c r="W6" s="32">
        <f t="shared" si="3"/>
        <v>10846.77</v>
      </c>
      <c r="X6" s="33">
        <f>IF(X7="",NA(),X7)</f>
        <v>95.2</v>
      </c>
      <c r="Y6" s="33">
        <f t="shared" ref="Y6:AG6" si="4">IF(Y7="",NA(),Y7)</f>
        <v>96.48</v>
      </c>
      <c r="Z6" s="33">
        <f t="shared" si="4"/>
        <v>94.1</v>
      </c>
      <c r="AA6" s="33">
        <f t="shared" si="4"/>
        <v>87.68</v>
      </c>
      <c r="AB6" s="33">
        <f t="shared" si="4"/>
        <v>84.85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249.82</v>
      </c>
      <c r="BF6" s="33">
        <f t="shared" ref="BF6:BN6" si="7">IF(BF7="",NA(),BF7)</f>
        <v>351.2</v>
      </c>
      <c r="BG6" s="33">
        <f t="shared" si="7"/>
        <v>477.39</v>
      </c>
      <c r="BH6" s="33">
        <f t="shared" si="7"/>
        <v>607.62</v>
      </c>
      <c r="BI6" s="33">
        <f t="shared" si="7"/>
        <v>618.07000000000005</v>
      </c>
      <c r="BJ6" s="33">
        <f t="shared" si="7"/>
        <v>421.01</v>
      </c>
      <c r="BK6" s="33">
        <f t="shared" si="7"/>
        <v>430.64</v>
      </c>
      <c r="BL6" s="33">
        <f t="shared" si="7"/>
        <v>446.63</v>
      </c>
      <c r="BM6" s="33">
        <f t="shared" si="7"/>
        <v>261.08</v>
      </c>
      <c r="BN6" s="33">
        <f t="shared" si="7"/>
        <v>241.49</v>
      </c>
      <c r="BO6" s="32" t="str">
        <f>IF(BO7="","",IF(BO7="-","【-】","【"&amp;SUBSTITUTE(TEXT(BO7,"#,##0.00"),"-","△")&amp;"】"))</f>
        <v>【345.93】</v>
      </c>
      <c r="BP6" s="33">
        <f>IF(BP7="",NA(),BP7)</f>
        <v>68.790000000000006</v>
      </c>
      <c r="BQ6" s="33">
        <f t="shared" ref="BQ6:BY6" si="8">IF(BQ7="",NA(),BQ7)</f>
        <v>85.5</v>
      </c>
      <c r="BR6" s="33">
        <f t="shared" si="8"/>
        <v>85.01</v>
      </c>
      <c r="BS6" s="33">
        <f t="shared" si="8"/>
        <v>80.48</v>
      </c>
      <c r="BT6" s="33">
        <f t="shared" si="8"/>
        <v>78.66</v>
      </c>
      <c r="BU6" s="33">
        <f t="shared" si="8"/>
        <v>58.98</v>
      </c>
      <c r="BV6" s="33">
        <f t="shared" si="8"/>
        <v>58.78</v>
      </c>
      <c r="BW6" s="33">
        <f t="shared" si="8"/>
        <v>58.53</v>
      </c>
      <c r="BX6" s="33">
        <f t="shared" si="8"/>
        <v>68.61</v>
      </c>
      <c r="BY6" s="33">
        <f t="shared" si="8"/>
        <v>65.7</v>
      </c>
      <c r="BZ6" s="32" t="str">
        <f>IF(BZ7="","",IF(BZ7="-","【-】","【"&amp;SUBSTITUTE(TEXT(BZ7,"#,##0.00"),"-","△")&amp;"】"))</f>
        <v>【59.44】</v>
      </c>
      <c r="CA6" s="33">
        <f>IF(CA7="",NA(),CA7)</f>
        <v>281.85000000000002</v>
      </c>
      <c r="CB6" s="33">
        <f t="shared" ref="CB6:CJ6" si="9">IF(CB7="",NA(),CB7)</f>
        <v>237.47</v>
      </c>
      <c r="CC6" s="33">
        <f t="shared" si="9"/>
        <v>236.45</v>
      </c>
      <c r="CD6" s="33">
        <f t="shared" si="9"/>
        <v>256.39</v>
      </c>
      <c r="CE6" s="33">
        <f t="shared" si="9"/>
        <v>265.33</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49.62</v>
      </c>
      <c r="CM6" s="33">
        <f t="shared" ref="CM6:CU6" si="10">IF(CM7="",NA(),CM7)</f>
        <v>47.78</v>
      </c>
      <c r="CN6" s="33">
        <f t="shared" si="10"/>
        <v>48.12</v>
      </c>
      <c r="CO6" s="33">
        <f t="shared" si="10"/>
        <v>48.94</v>
      </c>
      <c r="CP6" s="33">
        <f t="shared" si="10"/>
        <v>48.98</v>
      </c>
      <c r="CQ6" s="33">
        <f t="shared" si="10"/>
        <v>60.03</v>
      </c>
      <c r="CR6" s="33">
        <f t="shared" si="10"/>
        <v>61.93</v>
      </c>
      <c r="CS6" s="33">
        <f t="shared" si="10"/>
        <v>58.06</v>
      </c>
      <c r="CT6" s="33">
        <f t="shared" si="10"/>
        <v>53.84</v>
      </c>
      <c r="CU6" s="33">
        <f t="shared" si="10"/>
        <v>60.25</v>
      </c>
      <c r="CV6" s="32" t="str">
        <f>IF(CV7="","",IF(CV7="-","【-】","【"&amp;SUBSTITUTE(TEXT(CV7,"#,##0.00"),"-","△")&amp;"】"))</f>
        <v>【58.84】</v>
      </c>
      <c r="CW6" s="33">
        <f>IF(CW7="",NA(),CW7)</f>
        <v>96.76</v>
      </c>
      <c r="CX6" s="33">
        <f t="shared" ref="CX6:DF6" si="11">IF(CX7="",NA(),CX7)</f>
        <v>99.23</v>
      </c>
      <c r="CY6" s="33">
        <f t="shared" si="11"/>
        <v>99.67</v>
      </c>
      <c r="CZ6" s="33">
        <f t="shared" si="11"/>
        <v>99.23</v>
      </c>
      <c r="DA6" s="33">
        <f t="shared" si="11"/>
        <v>99.76</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42137</v>
      </c>
      <c r="D7" s="35">
        <v>47</v>
      </c>
      <c r="E7" s="35">
        <v>18</v>
      </c>
      <c r="F7" s="35">
        <v>0</v>
      </c>
      <c r="G7" s="35">
        <v>0</v>
      </c>
      <c r="H7" s="35" t="s">
        <v>96</v>
      </c>
      <c r="I7" s="35" t="s">
        <v>97</v>
      </c>
      <c r="J7" s="35" t="s">
        <v>98</v>
      </c>
      <c r="K7" s="35" t="s">
        <v>99</v>
      </c>
      <c r="L7" s="35" t="s">
        <v>100</v>
      </c>
      <c r="M7" s="36" t="s">
        <v>101</v>
      </c>
      <c r="N7" s="36" t="s">
        <v>102</v>
      </c>
      <c r="O7" s="36">
        <v>9.44</v>
      </c>
      <c r="P7" s="36">
        <v>100</v>
      </c>
      <c r="Q7" s="36">
        <v>3994</v>
      </c>
      <c r="R7" s="36">
        <v>71748</v>
      </c>
      <c r="S7" s="36">
        <v>804.97</v>
      </c>
      <c r="T7" s="36">
        <v>89.13</v>
      </c>
      <c r="U7" s="36">
        <v>6725</v>
      </c>
      <c r="V7" s="36">
        <v>0.62</v>
      </c>
      <c r="W7" s="36">
        <v>10846.77</v>
      </c>
      <c r="X7" s="36">
        <v>95.2</v>
      </c>
      <c r="Y7" s="36">
        <v>96.48</v>
      </c>
      <c r="Z7" s="36">
        <v>94.1</v>
      </c>
      <c r="AA7" s="36">
        <v>87.68</v>
      </c>
      <c r="AB7" s="36">
        <v>84.85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249.82</v>
      </c>
      <c r="BF7" s="36">
        <v>351.2</v>
      </c>
      <c r="BG7" s="36">
        <v>477.39</v>
      </c>
      <c r="BH7" s="36">
        <v>607.62</v>
      </c>
      <c r="BI7" s="36">
        <v>618.07000000000005</v>
      </c>
      <c r="BJ7" s="36">
        <v>421.01</v>
      </c>
      <c r="BK7" s="36">
        <v>430.64</v>
      </c>
      <c r="BL7" s="36">
        <v>446.63</v>
      </c>
      <c r="BM7" s="36">
        <v>261.08</v>
      </c>
      <c r="BN7" s="36">
        <v>241.49</v>
      </c>
      <c r="BO7" s="36">
        <v>345.93</v>
      </c>
      <c r="BP7" s="36">
        <v>68.790000000000006</v>
      </c>
      <c r="BQ7" s="36">
        <v>85.5</v>
      </c>
      <c r="BR7" s="36">
        <v>85.01</v>
      </c>
      <c r="BS7" s="36">
        <v>80.48</v>
      </c>
      <c r="BT7" s="36">
        <v>78.66</v>
      </c>
      <c r="BU7" s="36">
        <v>58.98</v>
      </c>
      <c r="BV7" s="36">
        <v>58.78</v>
      </c>
      <c r="BW7" s="36">
        <v>58.53</v>
      </c>
      <c r="BX7" s="36">
        <v>68.61</v>
      </c>
      <c r="BY7" s="36">
        <v>65.7</v>
      </c>
      <c r="BZ7" s="36">
        <v>59.44</v>
      </c>
      <c r="CA7" s="36">
        <v>281.85000000000002</v>
      </c>
      <c r="CB7" s="36">
        <v>237.47</v>
      </c>
      <c r="CC7" s="36">
        <v>236.45</v>
      </c>
      <c r="CD7" s="36">
        <v>256.39</v>
      </c>
      <c r="CE7" s="36">
        <v>265.33</v>
      </c>
      <c r="CF7" s="36">
        <v>253.84</v>
      </c>
      <c r="CG7" s="36">
        <v>257.02999999999997</v>
      </c>
      <c r="CH7" s="36">
        <v>266.57</v>
      </c>
      <c r="CI7" s="36">
        <v>241.18</v>
      </c>
      <c r="CJ7" s="36">
        <v>247.94</v>
      </c>
      <c r="CK7" s="36">
        <v>272.79000000000002</v>
      </c>
      <c r="CL7" s="36">
        <v>49.62</v>
      </c>
      <c r="CM7" s="36">
        <v>47.78</v>
      </c>
      <c r="CN7" s="36">
        <v>48.12</v>
      </c>
      <c r="CO7" s="36">
        <v>48.94</v>
      </c>
      <c r="CP7" s="36">
        <v>48.98</v>
      </c>
      <c r="CQ7" s="36">
        <v>60.03</v>
      </c>
      <c r="CR7" s="36">
        <v>61.93</v>
      </c>
      <c r="CS7" s="36">
        <v>58.06</v>
      </c>
      <c r="CT7" s="36">
        <v>53.84</v>
      </c>
      <c r="CU7" s="36">
        <v>60.25</v>
      </c>
      <c r="CV7" s="36">
        <v>58.84</v>
      </c>
      <c r="CW7" s="36">
        <v>96.76</v>
      </c>
      <c r="CX7" s="36">
        <v>99.23</v>
      </c>
      <c r="CY7" s="36">
        <v>99.67</v>
      </c>
      <c r="CZ7" s="36">
        <v>99.23</v>
      </c>
      <c r="DA7" s="36">
        <v>99.76</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2017-02-16T05:18:54Z</cp:lastPrinted>
  <dcterms:created xsi:type="dcterms:W3CDTF">2017-02-08T03:21:36Z</dcterms:created>
  <dcterms:modified xsi:type="dcterms:W3CDTF">2017-02-16T05:59:00Z</dcterms:modified>
  <cp:category/>
</cp:coreProperties>
</file>