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<sst xmlns="http://schemas.openxmlformats.org/spreadsheetml/2006/main" count="232" uniqueCount="111">
  <si>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</si>
  <si>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</si>
  <si>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</si>
  <si>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</si>
  <si>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</si>
  <si>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</si>
  <si>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</si>
  <si>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</si>
  <si>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</si>
  <si>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</si>
  <si>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</si>
  <si>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</si>
  <si>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</si>
  <si>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</si>
  <si>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</si>
  <si>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</si>
  <si>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</si>
  <si>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</si>
  <si>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</si>
  <si>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</si>
  <si>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</si>
  <si>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</si>
  <si>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</si>
  <si>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</si>
  <si>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</si>
  <si>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</si>
  <si>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</si>
  <si>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</si>
  <si>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</si>
  <si>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</si>
  <si>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</si>
  <si>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</si>
  <si>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</si>
  <si>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</si>
  <si>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</si>
  <si>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</si>
  <si>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</si>
  <si>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</si>
  <si>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</si>
  <si>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</si>
  <si>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</si>
  <si>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</si>
  <si>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</si>
  <si>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</si>
  <si>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</si>
  <si>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</si>
  <si>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</si>
  <si>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</si>
  <si>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</si>
  <si>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</si>
  <si>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</si>
  <si>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</si>
  <si>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</si>
  <si>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</si>
  <si>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</si>
  <si>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</si>
  <si>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</si>
  <si>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</si>
  <si>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</si>
  <si>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</si>
  <si>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</si>
  <si>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</si>
  <si>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</si>
  <si>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</si>
  <si>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</si>
  <si>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</si>
  <si>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</si>
  <si>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</si>
  <si>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</si>
  <si>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</si>
  <si>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</si>
  <si>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</si>
  <si>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</si>
  <si>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</si>
  <si>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</si>
  <si>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</si>
  <si>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</si>
  <si>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</si>
  <si>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</si>
  <si>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</si>
  <si>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</si>
  <si>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</si>
  <si>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</si>
  <si>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</si>
  <si>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</si>
  <si>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</si>
  <si>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</si>
  <si>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</si>
  <si>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</si>
  <si>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</si>
  <si>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</si>
  <si>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</si>
  <si>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</si>
  <si>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</si>
  <si>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</si>
  <si>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</si>
  <si>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色麻町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</si>
  <si>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</si>
  <si>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</si>
  <si>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</si>
  <si>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</si>
  <si>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</si>
  <si>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</si>
  <si>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</si>
  <si>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</si>
  <si>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</si>
  <si>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</si>
  <si>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</si>
  <si>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平成17年度から使用を開始しており、10年を経過しブロワー等の故障が発生、その都度修繕、更新を行っている。</t>
    <rPh sb="0" eb="2">
      <t>ヘイセイ</t>
    </rPh>
    <rPh sb="4" eb="6">
      <t>ネンド</t>
    </rPh>
    <rPh sb="8" eb="10">
      <t>シヨウ</t>
    </rPh>
    <rPh sb="11" eb="13">
      <t>カイシ</t>
    </rPh>
    <rPh sb="20" eb="21">
      <t>ネン</t>
    </rPh>
    <rPh sb="22" eb="24">
      <t>ケイカ</t>
    </rPh>
    <rPh sb="29" eb="30">
      <t>トウ</t>
    </rPh>
    <rPh sb="31" eb="33">
      <t>コショウ</t>
    </rPh>
    <rPh sb="34" eb="36">
      <t>ハッセイ</t>
    </rPh>
    <rPh sb="39" eb="41">
      <t>ツド</t>
    </rPh>
    <rPh sb="41" eb="43">
      <t>シュウゼン</t>
    </rPh>
    <rPh sb="44" eb="46">
      <t>コウシン</t>
    </rPh>
    <rPh sb="47" eb="48">
      <t>オコナ</t>
    </rPh>
    <phoneticPr fontId="4"/>
  </si>
  <si>
    <r>
      <t>浄化槽設置基数は105基であり、今後増加することは無く、経営状況もこのまま推移するものと思われるが、今後耐用年数28年を迎える浄化槽の計画的な更新が必要となってくる。また、</t>
    </r>
    <r>
      <rPr>
        <sz val="11"/>
        <rFont val="ＭＳ ゴシック"/>
        <family val="3"/>
        <charset val="128"/>
      </rPr>
      <t>経営戦略の策定により、計画的・効率的な事業運営を推進する。</t>
    </r>
    <rPh sb="0" eb="3">
      <t>ジョウカソウ</t>
    </rPh>
    <rPh sb="3" eb="5">
      <t>セッチ</t>
    </rPh>
    <rPh sb="5" eb="7">
      <t>キスウ</t>
    </rPh>
    <rPh sb="11" eb="12">
      <t>キ</t>
    </rPh>
    <rPh sb="16" eb="18">
      <t>コンゴ</t>
    </rPh>
    <rPh sb="18" eb="20">
      <t>ゾウカ</t>
    </rPh>
    <rPh sb="25" eb="26">
      <t>ナ</t>
    </rPh>
    <rPh sb="28" eb="30">
      <t>ケイエイ</t>
    </rPh>
    <rPh sb="30" eb="32">
      <t>ジョウキョウ</t>
    </rPh>
    <rPh sb="37" eb="39">
      <t>スイイ</t>
    </rPh>
    <rPh sb="44" eb="45">
      <t>オモ</t>
    </rPh>
    <rPh sb="50" eb="52">
      <t>コンゴ</t>
    </rPh>
    <rPh sb="52" eb="54">
      <t>タイヨウ</t>
    </rPh>
    <rPh sb="54" eb="56">
      <t>ネンスウ</t>
    </rPh>
    <rPh sb="58" eb="59">
      <t>ネン</t>
    </rPh>
    <rPh sb="60" eb="61">
      <t>ムカ</t>
    </rPh>
    <rPh sb="63" eb="66">
      <t>ジョウカソウ</t>
    </rPh>
    <rPh sb="67" eb="70">
      <t>ケイカクテキ</t>
    </rPh>
    <rPh sb="71" eb="73">
      <t>コウシン</t>
    </rPh>
    <rPh sb="74" eb="76">
      <t>ヒツヨウ</t>
    </rPh>
    <rPh sb="86" eb="88">
      <t>ケイエイ</t>
    </rPh>
    <rPh sb="88" eb="90">
      <t>センリャク</t>
    </rPh>
    <rPh sb="91" eb="93">
      <t>サクテイ</t>
    </rPh>
    <rPh sb="97" eb="100">
      <t>ケイカクテキ</t>
    </rPh>
    <rPh sb="101" eb="104">
      <t>コウリツテキ</t>
    </rPh>
    <rPh sb="105" eb="107">
      <t>ジギョウ</t>
    </rPh>
    <rPh sb="107" eb="109">
      <t>ウンエイ</t>
    </rPh>
    <rPh sb="110" eb="111">
      <t>オ</t>
    </rPh>
    <rPh sb="111" eb="112">
      <t>スス</t>
    </rPh>
    <phoneticPr fontId="4"/>
  </si>
  <si>
    <t>①について、料金収入に加え、一般会計からの繰入を行っている。
⑤について、回収率が60％となっているが、今後他の事業と併せ料金の見直しを行う。
⑥について、平均値を下回っており、今後も費用を抑え低価格を維持する。
⑦について、浄化槽設置希望者が対象で有り稼働率は100％であるが、面積により浄化槽の規模が決まるため一人暮らしでも7人槽となる場合が有り施設に余裕が発生している。
⑧について、浄化槽設置希望者が対象であるため水洗化率は100％である。</t>
    <rPh sb="6" eb="8">
      <t>リョウキン</t>
    </rPh>
    <rPh sb="8" eb="10">
      <t>シュウニュウ</t>
    </rPh>
    <rPh sb="11" eb="12">
      <t>クワ</t>
    </rPh>
    <rPh sb="14" eb="16">
      <t>イッパン</t>
    </rPh>
    <rPh sb="16" eb="18">
      <t>カイケイ</t>
    </rPh>
    <rPh sb="21" eb="23">
      <t>クリイレ</t>
    </rPh>
    <rPh sb="24" eb="25">
      <t>オコナ</t>
    </rPh>
    <rPh sb="37" eb="40">
      <t>カイシュウリツ</t>
    </rPh>
    <rPh sb="52" eb="54">
      <t>コンゴ</t>
    </rPh>
    <rPh sb="54" eb="55">
      <t>タ</t>
    </rPh>
    <rPh sb="56" eb="58">
      <t>ジギョウ</t>
    </rPh>
    <rPh sb="59" eb="60">
      <t>アワ</t>
    </rPh>
    <rPh sb="61" eb="63">
      <t>リョウキン</t>
    </rPh>
    <rPh sb="64" eb="66">
      <t>ミナオ</t>
    </rPh>
    <rPh sb="68" eb="69">
      <t>オコナ</t>
    </rPh>
    <rPh sb="78" eb="81">
      <t>ヘイキンチ</t>
    </rPh>
    <rPh sb="82" eb="84">
      <t>シタマワ</t>
    </rPh>
    <rPh sb="89" eb="91">
      <t>コンゴ</t>
    </rPh>
    <rPh sb="92" eb="94">
      <t>ヒヨウ</t>
    </rPh>
    <rPh sb="95" eb="96">
      <t>オサ</t>
    </rPh>
    <rPh sb="97" eb="100">
      <t>テイカカク</t>
    </rPh>
    <rPh sb="101" eb="103">
      <t>イジ</t>
    </rPh>
    <rPh sb="113" eb="116">
      <t>ジョウカソウ</t>
    </rPh>
    <rPh sb="116" eb="118">
      <t>セッチ</t>
    </rPh>
    <rPh sb="118" eb="121">
      <t>キボウシャ</t>
    </rPh>
    <rPh sb="122" eb="124">
      <t>タイショウ</t>
    </rPh>
    <rPh sb="125" eb="126">
      <t>ア</t>
    </rPh>
    <rPh sb="127" eb="130">
      <t>カドウリツ</t>
    </rPh>
    <rPh sb="140" eb="142">
      <t>メンセキ</t>
    </rPh>
    <rPh sb="145" eb="148">
      <t>ジョウカソウ</t>
    </rPh>
    <rPh sb="149" eb="151">
      <t>キボ</t>
    </rPh>
    <rPh sb="152" eb="153">
      <t>キ</t>
    </rPh>
    <rPh sb="157" eb="159">
      <t>ヒトリ</t>
    </rPh>
    <rPh sb="159" eb="160">
      <t>ク</t>
    </rPh>
    <rPh sb="165" eb="167">
      <t>ニンソウ</t>
    </rPh>
    <rPh sb="170" eb="172">
      <t>バアイ</t>
    </rPh>
    <rPh sb="173" eb="174">
      <t>ア</t>
    </rPh>
    <rPh sb="175" eb="177">
      <t>シセツ</t>
    </rPh>
    <rPh sb="178" eb="180">
      <t>ヨユウ</t>
    </rPh>
    <rPh sb="181" eb="183">
      <t>ハッセイ</t>
    </rPh>
    <rPh sb="195" eb="198">
      <t>ジョウカソウ</t>
    </rPh>
    <rPh sb="198" eb="200">
      <t>セッチ</t>
    </rPh>
    <rPh sb="200" eb="203">
      <t>キボウシャ</t>
    </rPh>
    <rPh sb="204" eb="206">
      <t>タイショウ</t>
    </rPh>
    <rPh sb="211" eb="214">
      <t>スイセンカ</t>
    </rPh>
    <rPh sb="214" eb="215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</si>
</sst>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92992"/>
        <c:axId val="4629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2992"/>
        <c:axId val="46294912"/>
      </c:lineChart>
      <c:dateAx>
        <c:axId val="4629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94912"/>
        <c:crosses val="autoZero"/>
        <c:auto val="1"/>
        <c:lblOffset val="100"/>
        <c:baseTimeUnit val="years"/>
      </c:dateAx>
      <c:valAx>
        <c:axId val="4629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9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60.54</c:v>
                </c:pt>
                <c:pt idx="1">
                  <c:v>59.86</c:v>
                </c:pt>
                <c:pt idx="2">
                  <c:v>63.27</c:v>
                </c:pt>
                <c:pt idx="3">
                  <c:v>64.63</c:v>
                </c:pt>
                <c:pt idx="4">
                  <c:v>64.63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19776"/>
        <c:axId val="11142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19776"/>
        <c:axId val="111421696"/>
      </c:lineChart>
      <c:dateAx>
        <c:axId val="11141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421696"/>
        <c:crosses val="autoZero"/>
        <c:auto val="1"/>
        <c:lblOffset val="100"/>
        <c:baseTimeUnit val="years"/>
      </c:dateAx>
      <c:valAx>
        <c:axId val="11142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41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68544"/>
        <c:axId val="11147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68544"/>
        <c:axId val="111470464"/>
      </c:lineChart>
      <c:dateAx>
        <c:axId val="11146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470464"/>
        <c:crosses val="autoZero"/>
        <c:auto val="1"/>
        <c:lblOffset val="100"/>
        <c:baseTimeUnit val="years"/>
      </c:dateAx>
      <c:valAx>
        <c:axId val="11147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46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86.02</c:v>
                </c:pt>
                <c:pt idx="1">
                  <c:v>98.46</c:v>
                </c:pt>
                <c:pt idx="2">
                  <c:v>112.29</c:v>
                </c:pt>
                <c:pt idx="3">
                  <c:v>113.56</c:v>
                </c:pt>
                <c:pt idx="4">
                  <c:v>143.1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12832"/>
        <c:axId val="4632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12832"/>
        <c:axId val="46323200"/>
      </c:lineChart>
      <c:dateAx>
        <c:axId val="4631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23200"/>
        <c:crosses val="autoZero"/>
        <c:auto val="1"/>
        <c:lblOffset val="100"/>
        <c:baseTimeUnit val="years"/>
      </c:dateAx>
      <c:valAx>
        <c:axId val="4632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1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32928"/>
        <c:axId val="10736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32928"/>
        <c:axId val="107361408"/>
      </c:lineChart>
      <c:dateAx>
        <c:axId val="46332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361408"/>
        <c:crosses val="autoZero"/>
        <c:auto val="1"/>
        <c:lblOffset val="100"/>
        <c:baseTimeUnit val="years"/>
      </c:dateAx>
      <c:valAx>
        <c:axId val="10736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32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01600"/>
        <c:axId val="10740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01600"/>
        <c:axId val="107403520"/>
      </c:lineChart>
      <c:dateAx>
        <c:axId val="10740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403520"/>
        <c:crosses val="autoZero"/>
        <c:auto val="1"/>
        <c:lblOffset val="100"/>
        <c:baseTimeUnit val="years"/>
      </c:dateAx>
      <c:valAx>
        <c:axId val="10740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40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61728"/>
        <c:axId val="11116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61728"/>
        <c:axId val="111163648"/>
      </c:lineChart>
      <c:dateAx>
        <c:axId val="11116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63648"/>
        <c:crosses val="autoZero"/>
        <c:auto val="1"/>
        <c:lblOffset val="100"/>
        <c:baseTimeUnit val="years"/>
      </c:dateAx>
      <c:valAx>
        <c:axId val="11116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16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92704"/>
        <c:axId val="11121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92704"/>
        <c:axId val="111211264"/>
      </c:lineChart>
      <c:dateAx>
        <c:axId val="11119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11264"/>
        <c:crosses val="autoZero"/>
        <c:auto val="1"/>
        <c:lblOffset val="100"/>
        <c:baseTimeUnit val="years"/>
      </c:dateAx>
      <c:valAx>
        <c:axId val="11121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19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07008"/>
        <c:axId val="11130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07008"/>
        <c:axId val="111309184"/>
      </c:lineChart>
      <c:dateAx>
        <c:axId val="11130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309184"/>
        <c:crosses val="autoZero"/>
        <c:auto val="1"/>
        <c:lblOffset val="100"/>
        <c:baseTimeUnit val="years"/>
      </c:dateAx>
      <c:valAx>
        <c:axId val="11130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30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67.47</c:v>
                </c:pt>
                <c:pt idx="1">
                  <c:v>72.430000000000007</c:v>
                </c:pt>
                <c:pt idx="2">
                  <c:v>75.3</c:v>
                </c:pt>
                <c:pt idx="3">
                  <c:v>60.83</c:v>
                </c:pt>
                <c:pt idx="4">
                  <c:v>66.819999999999993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51680"/>
        <c:axId val="11135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51680"/>
        <c:axId val="111353856"/>
      </c:lineChart>
      <c:dateAx>
        <c:axId val="11135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353856"/>
        <c:crosses val="autoZero"/>
        <c:auto val="1"/>
        <c:lblOffset val="100"/>
        <c:baseTimeUnit val="years"/>
      </c:dateAx>
      <c:valAx>
        <c:axId val="11135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35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202.74</c:v>
                </c:pt>
                <c:pt idx="1">
                  <c:v>188.51</c:v>
                </c:pt>
                <c:pt idx="2">
                  <c:v>173.96</c:v>
                </c:pt>
                <c:pt idx="3">
                  <c:v>168.62</c:v>
                </c:pt>
                <c:pt idx="4">
                  <c:v>161.34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91872"/>
        <c:axId val="11139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91872"/>
        <c:axId val="111393792"/>
      </c:lineChart>
      <c:dateAx>
        <c:axId val="11139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393792"/>
        <c:crosses val="autoZero"/>
        <c:auto val="1"/>
        <c:lblOffset val="100"/>
        <c:baseTimeUnit val="years"/>
      </c:dateAx>
      <c:valAx>
        <c:axId val="11139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39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宮城県　色麻町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7280</v>
      </c>
      <c r="AM8" s="64"/>
      <c r="AN8" s="64"/>
      <c r="AO8" s="64"/>
      <c r="AP8" s="64"/>
      <c r="AQ8" s="64"/>
      <c r="AR8" s="64"/>
      <c r="AS8" s="64"/>
      <c r="AT8" s="63">
        <f>データ!S6</f>
        <v>109.28</v>
      </c>
      <c r="AU8" s="63"/>
      <c r="AV8" s="63"/>
      <c r="AW8" s="63"/>
      <c r="AX8" s="63"/>
      <c r="AY8" s="63"/>
      <c r="AZ8" s="63"/>
      <c r="BA8" s="63"/>
      <c r="BB8" s="63">
        <f>データ!T6</f>
        <v>66.62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6.73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2800</v>
      </c>
      <c r="AE10" s="64"/>
      <c r="AF10" s="64"/>
      <c r="AG10" s="64"/>
      <c r="AH10" s="64"/>
      <c r="AI10" s="64"/>
      <c r="AJ10" s="64"/>
      <c r="AK10" s="2"/>
      <c r="AL10" s="64">
        <f>データ!U6</f>
        <v>486</v>
      </c>
      <c r="AM10" s="64"/>
      <c r="AN10" s="64"/>
      <c r="AO10" s="64"/>
      <c r="AP10" s="64"/>
      <c r="AQ10" s="64"/>
      <c r="AR10" s="64"/>
      <c r="AS10" s="64"/>
      <c r="AT10" s="63">
        <f>データ!V6</f>
        <v>0.65</v>
      </c>
      <c r="AU10" s="63"/>
      <c r="AV10" s="63"/>
      <c r="AW10" s="63"/>
      <c r="AX10" s="63"/>
      <c r="AY10" s="63"/>
      <c r="AZ10" s="63"/>
      <c r="BA10" s="63"/>
      <c r="BB10" s="63">
        <f>データ!W6</f>
        <v>747.69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44440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宮城県　色麻町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6.73</v>
      </c>
      <c r="P6" s="32">
        <f t="shared" si="3"/>
        <v>100</v>
      </c>
      <c r="Q6" s="32">
        <f t="shared" si="3"/>
        <v>2800</v>
      </c>
      <c r="R6" s="32">
        <f t="shared" si="3"/>
        <v>7280</v>
      </c>
      <c r="S6" s="32">
        <f t="shared" si="3"/>
        <v>109.28</v>
      </c>
      <c r="T6" s="32">
        <f t="shared" si="3"/>
        <v>66.62</v>
      </c>
      <c r="U6" s="32">
        <f t="shared" si="3"/>
        <v>486</v>
      </c>
      <c r="V6" s="32">
        <f t="shared" si="3"/>
        <v>0.65</v>
      </c>
      <c r="W6" s="32">
        <f t="shared" si="3"/>
        <v>747.69</v>
      </c>
      <c r="X6" s="33">
        <f>IF(X7="",NA(),X7)</f>
        <v>86.02</v>
      </c>
      <c r="Y6" s="33">
        <f t="shared" ref="Y6:AG6" si="4">IF(Y7="",NA(),Y7)</f>
        <v>98.46</v>
      </c>
      <c r="Z6" s="33">
        <f t="shared" si="4"/>
        <v>112.29</v>
      </c>
      <c r="AA6" s="33">
        <f t="shared" si="4"/>
        <v>113.56</v>
      </c>
      <c r="AB6" s="33">
        <f t="shared" si="4"/>
        <v>143.1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421.01</v>
      </c>
      <c r="BK6" s="33">
        <f t="shared" si="7"/>
        <v>430.64</v>
      </c>
      <c r="BL6" s="33">
        <f t="shared" si="7"/>
        <v>446.63</v>
      </c>
      <c r="BM6" s="33">
        <f t="shared" si="7"/>
        <v>416.91</v>
      </c>
      <c r="BN6" s="33">
        <f t="shared" si="7"/>
        <v>392.19</v>
      </c>
      <c r="BO6" s="32" t="str">
        <f>IF(BO7="","",IF(BO7="-","【-】","【"&amp;SUBSTITUTE(TEXT(BO7,"#,##0.00"),"-","△")&amp;"】"))</f>
        <v>【345.93】</v>
      </c>
      <c r="BP6" s="33">
        <f>IF(BP7="",NA(),BP7)</f>
        <v>67.47</v>
      </c>
      <c r="BQ6" s="33">
        <f t="shared" ref="BQ6:BY6" si="8">IF(BQ7="",NA(),BQ7)</f>
        <v>72.430000000000007</v>
      </c>
      <c r="BR6" s="33">
        <f t="shared" si="8"/>
        <v>75.3</v>
      </c>
      <c r="BS6" s="33">
        <f t="shared" si="8"/>
        <v>60.83</v>
      </c>
      <c r="BT6" s="33">
        <f t="shared" si="8"/>
        <v>66.819999999999993</v>
      </c>
      <c r="BU6" s="33">
        <f t="shared" si="8"/>
        <v>58.98</v>
      </c>
      <c r="BV6" s="33">
        <f t="shared" si="8"/>
        <v>58.78</v>
      </c>
      <c r="BW6" s="33">
        <f t="shared" si="8"/>
        <v>58.53</v>
      </c>
      <c r="BX6" s="33">
        <f t="shared" si="8"/>
        <v>57.93</v>
      </c>
      <c r="BY6" s="33">
        <f t="shared" si="8"/>
        <v>57.03</v>
      </c>
      <c r="BZ6" s="32" t="str">
        <f>IF(BZ7="","",IF(BZ7="-","【-】","【"&amp;SUBSTITUTE(TEXT(BZ7,"#,##0.00"),"-","△")&amp;"】"))</f>
        <v>【59.44】</v>
      </c>
      <c r="CA6" s="33">
        <f>IF(CA7="",NA(),CA7)</f>
        <v>202.74</v>
      </c>
      <c r="CB6" s="33">
        <f t="shared" ref="CB6:CJ6" si="9">IF(CB7="",NA(),CB7)</f>
        <v>188.51</v>
      </c>
      <c r="CC6" s="33">
        <f t="shared" si="9"/>
        <v>173.96</v>
      </c>
      <c r="CD6" s="33">
        <f t="shared" si="9"/>
        <v>168.62</v>
      </c>
      <c r="CE6" s="33">
        <f t="shared" si="9"/>
        <v>161.34</v>
      </c>
      <c r="CF6" s="33">
        <f t="shared" si="9"/>
        <v>253.84</v>
      </c>
      <c r="CG6" s="33">
        <f t="shared" si="9"/>
        <v>257.02999999999997</v>
      </c>
      <c r="CH6" s="33">
        <f t="shared" si="9"/>
        <v>266.57</v>
      </c>
      <c r="CI6" s="33">
        <f t="shared" si="9"/>
        <v>276.93</v>
      </c>
      <c r="CJ6" s="33">
        <f t="shared" si="9"/>
        <v>283.73</v>
      </c>
      <c r="CK6" s="32" t="str">
        <f>IF(CK7="","",IF(CK7="-","【-】","【"&amp;SUBSTITUTE(TEXT(CK7,"#,##0.00"),"-","△")&amp;"】"))</f>
        <v>【272.79】</v>
      </c>
      <c r="CL6" s="33">
        <f>IF(CL7="",NA(),CL7)</f>
        <v>60.54</v>
      </c>
      <c r="CM6" s="33">
        <f t="shared" ref="CM6:CU6" si="10">IF(CM7="",NA(),CM7)</f>
        <v>59.86</v>
      </c>
      <c r="CN6" s="33">
        <f t="shared" si="10"/>
        <v>63.27</v>
      </c>
      <c r="CO6" s="33">
        <f t="shared" si="10"/>
        <v>64.63</v>
      </c>
      <c r="CP6" s="33">
        <f t="shared" si="10"/>
        <v>64.63</v>
      </c>
      <c r="CQ6" s="33">
        <f t="shared" si="10"/>
        <v>60.03</v>
      </c>
      <c r="CR6" s="33">
        <f t="shared" si="10"/>
        <v>61.93</v>
      </c>
      <c r="CS6" s="33">
        <f t="shared" si="10"/>
        <v>58.06</v>
      </c>
      <c r="CT6" s="33">
        <f t="shared" si="10"/>
        <v>59.08</v>
      </c>
      <c r="CU6" s="33">
        <f t="shared" si="10"/>
        <v>58.25</v>
      </c>
      <c r="CV6" s="32" t="str">
        <f>IF(CV7="","",IF(CV7="-","【-】","【"&amp;SUBSTITUTE(TEXT(CV7,"#,##0.00"),"-","△")&amp;"】"))</f>
        <v>【58.84】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76.8</v>
      </c>
      <c r="DC6" s="33">
        <f t="shared" si="11"/>
        <v>77.25</v>
      </c>
      <c r="DD6" s="33">
        <f t="shared" si="11"/>
        <v>75.790000000000006</v>
      </c>
      <c r="DE6" s="33">
        <f t="shared" si="11"/>
        <v>77.12</v>
      </c>
      <c r="DF6" s="33">
        <f t="shared" si="11"/>
        <v>68.150000000000006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44440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6.73</v>
      </c>
      <c r="P7" s="36">
        <v>100</v>
      </c>
      <c r="Q7" s="36">
        <v>2800</v>
      </c>
      <c r="R7" s="36">
        <v>7280</v>
      </c>
      <c r="S7" s="36">
        <v>109.28</v>
      </c>
      <c r="T7" s="36">
        <v>66.62</v>
      </c>
      <c r="U7" s="36">
        <v>486</v>
      </c>
      <c r="V7" s="36">
        <v>0.65</v>
      </c>
      <c r="W7" s="36">
        <v>747.69</v>
      </c>
      <c r="X7" s="36">
        <v>86.02</v>
      </c>
      <c r="Y7" s="36">
        <v>98.46</v>
      </c>
      <c r="Z7" s="36">
        <v>112.29</v>
      </c>
      <c r="AA7" s="36">
        <v>113.56</v>
      </c>
      <c r="AB7" s="36">
        <v>143.1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421.01</v>
      </c>
      <c r="BK7" s="36">
        <v>430.64</v>
      </c>
      <c r="BL7" s="36">
        <v>446.63</v>
      </c>
      <c r="BM7" s="36">
        <v>416.91</v>
      </c>
      <c r="BN7" s="36">
        <v>392.19</v>
      </c>
      <c r="BO7" s="36">
        <v>345.93</v>
      </c>
      <c r="BP7" s="36">
        <v>67.47</v>
      </c>
      <c r="BQ7" s="36">
        <v>72.430000000000007</v>
      </c>
      <c r="BR7" s="36">
        <v>75.3</v>
      </c>
      <c r="BS7" s="36">
        <v>60.83</v>
      </c>
      <c r="BT7" s="36">
        <v>66.819999999999993</v>
      </c>
      <c r="BU7" s="36">
        <v>58.98</v>
      </c>
      <c r="BV7" s="36">
        <v>58.78</v>
      </c>
      <c r="BW7" s="36">
        <v>58.53</v>
      </c>
      <c r="BX7" s="36">
        <v>57.93</v>
      </c>
      <c r="BY7" s="36">
        <v>57.03</v>
      </c>
      <c r="BZ7" s="36">
        <v>59.44</v>
      </c>
      <c r="CA7" s="36">
        <v>202.74</v>
      </c>
      <c r="CB7" s="36">
        <v>188.51</v>
      </c>
      <c r="CC7" s="36">
        <v>173.96</v>
      </c>
      <c r="CD7" s="36">
        <v>168.62</v>
      </c>
      <c r="CE7" s="36">
        <v>161.34</v>
      </c>
      <c r="CF7" s="36">
        <v>253.84</v>
      </c>
      <c r="CG7" s="36">
        <v>257.02999999999997</v>
      </c>
      <c r="CH7" s="36">
        <v>266.57</v>
      </c>
      <c r="CI7" s="36">
        <v>276.93</v>
      </c>
      <c r="CJ7" s="36">
        <v>283.73</v>
      </c>
      <c r="CK7" s="36">
        <v>272.79000000000002</v>
      </c>
      <c r="CL7" s="36">
        <v>60.54</v>
      </c>
      <c r="CM7" s="36">
        <v>59.86</v>
      </c>
      <c r="CN7" s="36">
        <v>63.27</v>
      </c>
      <c r="CO7" s="36">
        <v>64.63</v>
      </c>
      <c r="CP7" s="36">
        <v>64.63</v>
      </c>
      <c r="CQ7" s="36">
        <v>60.03</v>
      </c>
      <c r="CR7" s="36">
        <v>61.93</v>
      </c>
      <c r="CS7" s="36">
        <v>58.06</v>
      </c>
      <c r="CT7" s="36">
        <v>59.08</v>
      </c>
      <c r="CU7" s="36">
        <v>58.25</v>
      </c>
      <c r="CV7" s="36">
        <v>58.84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76.8</v>
      </c>
      <c r="DC7" s="36">
        <v>77.25</v>
      </c>
      <c r="DD7" s="36">
        <v>75.790000000000006</v>
      </c>
      <c r="DE7" s="36">
        <v>77.12</v>
      </c>
      <c r="DF7" s="36">
        <v>68.150000000000006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阿部 正臣</cp:lastModifiedBy>
  <cp:lastPrinted>2017-02-15T06:34:34Z</cp:lastPrinted>
  <dcterms:created xsi:type="dcterms:W3CDTF">2017-02-08T03:21:40Z</dcterms:created>
  <dcterms:modified xsi:type="dcterms:W3CDTF">2017-02-21T07:33:34Z</dcterms:modified>
  <cp:category/>
</cp:coreProperties>
</file>