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<sst xmlns="http://schemas.openxmlformats.org/spreadsheetml/2006/main" count="221" uniqueCount="111">
  <si>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</si>
  <si>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</si>
  <si>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</si>
  <si>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</si>
  <si>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</si>
  <si>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</si>
  <si>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</si>
  <si>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</si>
  <si>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</si>
  <si>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</si>
  <si>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</si>
  <si>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</si>
  <si>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</si>
  <si>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</si>
  <si>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</si>
  <si>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</si>
  <si>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</si>
  <si>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</si>
  <si>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</si>
  <si>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</si>
  <si>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</si>
  <si>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</si>
  <si>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</si>
  <si>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</si>
  <si>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</si>
  <si>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</si>
  <si>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</si>
  <si>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</si>
  <si>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</si>
  <si>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</si>
  <si>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</si>
  <si>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</si>
  <si>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</si>
  <si>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</si>
  <si>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</si>
  <si>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</si>
  <si>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</si>
  <si>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</si>
  <si>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</si>
  <si>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</si>
  <si>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</si>
  <si>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</si>
  <si>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</si>
  <si>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</si>
  <si>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</si>
  <si>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</si>
  <si>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</si>
  <si>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</si>
  <si>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</si>
  <si>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</si>
  <si>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</si>
  <si>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</si>
  <si>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</si>
  <si>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</si>
  <si>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</si>
  <si>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</si>
  <si>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</si>
  <si>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</si>
  <si>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</si>
  <si>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</si>
  <si>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</si>
  <si>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</si>
  <si>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</si>
  <si>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</si>
  <si>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</si>
  <si>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</si>
  <si>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</si>
  <si>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</si>
  <si>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</si>
  <si>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</si>
  <si>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</si>
  <si>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</si>
  <si>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</si>
  <si>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</si>
  <si>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</si>
  <si>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</si>
  <si>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</si>
  <si>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</si>
  <si>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</si>
  <si>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</si>
  <si>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</si>
  <si>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</si>
  <si>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</si>
  <si>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</si>
  <si>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</si>
  <si>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</si>
  <si>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</si>
  <si>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</si>
  <si>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</si>
  <si>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</si>
  <si>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</si>
  <si>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</si>
  <si>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</si>
  <si>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</si>
  <si>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</si>
  <si>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</si>
  <si>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南三陸町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</si>
  <si>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</si>
  <si>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</si>
  <si>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</si>
  <si>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</si>
  <si>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</si>
  <si>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</si>
  <si>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</si>
  <si>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</si>
  <si>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</si>
  <si>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</si>
  <si>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</si>
  <si>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収益的収支比率は、東日本大震災以降、経費削減に努めた結果、100％に達している。
④　企業債残高対事業規模比率は、経費削減に努めているものの、一般会計からの繰入に頼らざるを得ない状況である。
⑤～⑧の各指標についても、復興事業及び住宅再建の進捗（災害公営住宅への入居や防災集団移転の本格化等）による有収水量、人口の回復や経費削減等の経営努力により類似団体平均に近づいていると考える。今後も、復興事業及び住宅再建の動向を注視し、経営の健全化を図る必要がある。</t>
    <rPh sb="2" eb="4">
      <t>シュウエキ</t>
    </rPh>
    <rPh sb="4" eb="5">
      <t>テキ</t>
    </rPh>
    <rPh sb="5" eb="7">
      <t>シュウシ</t>
    </rPh>
    <rPh sb="7" eb="9">
      <t>ヒリツ</t>
    </rPh>
    <rPh sb="11" eb="14">
      <t>ヒガシニホン</t>
    </rPh>
    <rPh sb="14" eb="15">
      <t>ダイ</t>
    </rPh>
    <rPh sb="15" eb="17">
      <t>シンサイ</t>
    </rPh>
    <rPh sb="17" eb="19">
      <t>イコウ</t>
    </rPh>
    <rPh sb="36" eb="37">
      <t>タッ</t>
    </rPh>
    <rPh sb="45" eb="48">
      <t>キギョウサイ</t>
    </rPh>
    <rPh sb="48" eb="50">
      <t>ザンダカ</t>
    </rPh>
    <rPh sb="50" eb="51">
      <t>タイ</t>
    </rPh>
    <rPh sb="51" eb="53">
      <t>ジギョウ</t>
    </rPh>
    <rPh sb="53" eb="55">
      <t>キボ</t>
    </rPh>
    <rPh sb="55" eb="57">
      <t>ヒリツ</t>
    </rPh>
    <rPh sb="73" eb="75">
      <t>イッパン</t>
    </rPh>
    <rPh sb="75" eb="77">
      <t>カイケイ</t>
    </rPh>
    <rPh sb="80" eb="81">
      <t>ク</t>
    </rPh>
    <rPh sb="81" eb="82">
      <t>イ</t>
    </rPh>
    <rPh sb="83" eb="84">
      <t>タヨ</t>
    </rPh>
    <rPh sb="88" eb="89">
      <t>エ</t>
    </rPh>
    <rPh sb="91" eb="93">
      <t>ジョウキョウ</t>
    </rPh>
    <rPh sb="111" eb="113">
      <t>フッコウ</t>
    </rPh>
    <rPh sb="113" eb="115">
      <t>ジギョウ</t>
    </rPh>
    <rPh sb="115" eb="116">
      <t>オヨ</t>
    </rPh>
    <rPh sb="117" eb="119">
      <t>ジュウタク</t>
    </rPh>
    <rPh sb="119" eb="121">
      <t>サイケン</t>
    </rPh>
    <rPh sb="122" eb="124">
      <t>シンチョク</t>
    </rPh>
    <rPh sb="151" eb="155">
      <t>ユウシュウスイリョウ</t>
    </rPh>
    <rPh sb="156" eb="158">
      <t>ジンコウ</t>
    </rPh>
    <rPh sb="159" eb="161">
      <t>カイフク</t>
    </rPh>
    <rPh sb="162" eb="164">
      <t>ケイヒ</t>
    </rPh>
    <rPh sb="164" eb="166">
      <t>サクゲン</t>
    </rPh>
    <rPh sb="189" eb="190">
      <t>カンガ</t>
    </rPh>
    <rPh sb="193" eb="195">
      <t>コンゴ</t>
    </rPh>
    <rPh sb="197" eb="199">
      <t>フッコウ</t>
    </rPh>
    <rPh sb="199" eb="201">
      <t>ジギョウ</t>
    </rPh>
    <rPh sb="201" eb="202">
      <t>オヨ</t>
    </rPh>
    <rPh sb="203" eb="205">
      <t>ジュウタク</t>
    </rPh>
    <rPh sb="205" eb="207">
      <t>サイケン</t>
    </rPh>
    <rPh sb="208" eb="210">
      <t>ドウコウ</t>
    </rPh>
    <rPh sb="211" eb="213">
      <t>チュウシ</t>
    </rPh>
    <rPh sb="215" eb="217">
      <t>ケイエイ</t>
    </rPh>
    <rPh sb="218" eb="221">
      <t>ケンゼンカ</t>
    </rPh>
    <rPh sb="222" eb="223">
      <t>ハカ</t>
    </rPh>
    <rPh sb="224" eb="226">
      <t>ヒツヨウ</t>
    </rPh>
    <phoneticPr fontId="4"/>
  </si>
  <si>
    <t>　２箇所あった汚水処理場が被災したため、１箇所は廃止し、１箇所は災害復旧事業により整備している。
　管渠については、法定耐用年数に達しておらず、不具合等も生じていないことから、引き続き適切な維持管理に努めている。</t>
    <rPh sb="2" eb="4">
      <t>カショ</t>
    </rPh>
    <rPh sb="7" eb="9">
      <t>オスイ</t>
    </rPh>
    <rPh sb="9" eb="12">
      <t>ショリジョウ</t>
    </rPh>
    <rPh sb="13" eb="15">
      <t>ヒサイ</t>
    </rPh>
    <rPh sb="21" eb="23">
      <t>カショ</t>
    </rPh>
    <rPh sb="24" eb="26">
      <t>ハイシ</t>
    </rPh>
    <rPh sb="29" eb="31">
      <t>カショ</t>
    </rPh>
    <rPh sb="32" eb="34">
      <t>サイガイ</t>
    </rPh>
    <rPh sb="34" eb="36">
      <t>フッキュウ</t>
    </rPh>
    <rPh sb="36" eb="38">
      <t>ジギョウ</t>
    </rPh>
    <rPh sb="41" eb="43">
      <t>セイビ</t>
    </rPh>
    <phoneticPr fontId="4"/>
  </si>
  <si>
    <t>　復興事業及び住宅再建の進捗に合わせ、有収水量や人口は回復傾向にあるものの、当該事業等は実施途上のため、復興完了時点における有収水量等を把握できないため、引き続き経費削減等の経営努力を進めつつ、復興が一段落した段階で、改めて経営状況を把握し、健全で効率の良い経営を図る必要がある。</t>
    <rPh sb="1" eb="3">
      <t>フッコウ</t>
    </rPh>
    <rPh sb="3" eb="5">
      <t>ジギョウ</t>
    </rPh>
    <rPh sb="5" eb="6">
      <t>オヨ</t>
    </rPh>
    <rPh sb="7" eb="9">
      <t>ジュウタク</t>
    </rPh>
    <rPh sb="9" eb="11">
      <t>サイケン</t>
    </rPh>
    <rPh sb="19" eb="21">
      <t>ユウシュウ</t>
    </rPh>
    <rPh sb="21" eb="23">
      <t>スイリョウ</t>
    </rPh>
    <rPh sb="24" eb="26">
      <t>ジンコウ</t>
    </rPh>
    <rPh sb="38" eb="40">
      <t>トウガイ</t>
    </rPh>
    <rPh sb="40" eb="42">
      <t>ジギョウ</t>
    </rPh>
    <rPh sb="42" eb="43">
      <t>トウ</t>
    </rPh>
    <rPh sb="44" eb="46">
      <t>ジッシ</t>
    </rPh>
    <rPh sb="46" eb="48">
      <t>トジョウ</t>
    </rPh>
    <rPh sb="52" eb="54">
      <t>フッコウ</t>
    </rPh>
    <rPh sb="54" eb="56">
      <t>カンリョウ</t>
    </rPh>
    <rPh sb="56" eb="58">
      <t>ジテン</t>
    </rPh>
    <rPh sb="62" eb="64">
      <t>ユウシュウ</t>
    </rPh>
    <rPh sb="64" eb="66">
      <t>スイリョウ</t>
    </rPh>
    <rPh sb="66" eb="67">
      <t>トウ</t>
    </rPh>
    <rPh sb="68" eb="70">
      <t>ハアク</t>
    </rPh>
    <rPh sb="77" eb="78">
      <t>ヒ</t>
    </rPh>
    <rPh sb="79" eb="80">
      <t>ツヅ</t>
    </rPh>
    <rPh sb="81" eb="83">
      <t>ケイヒ</t>
    </rPh>
    <rPh sb="83" eb="85">
      <t>サクゲン</t>
    </rPh>
    <rPh sb="85" eb="86">
      <t>トウ</t>
    </rPh>
    <rPh sb="87" eb="89">
      <t>ケイエイ</t>
    </rPh>
    <rPh sb="89" eb="91">
      <t>ドリョク</t>
    </rPh>
    <rPh sb="92" eb="93">
      <t>スス</t>
    </rPh>
    <rPh sb="97" eb="99">
      <t>フッコウ</t>
    </rPh>
    <rPh sb="100" eb="101">
      <t>イチ</t>
    </rPh>
    <rPh sb="101" eb="103">
      <t>ダンラク</t>
    </rPh>
    <rPh sb="105" eb="107">
      <t>ダンカイ</t>
    </rPh>
    <rPh sb="109" eb="110">
      <t>アラタ</t>
    </rPh>
    <rPh sb="112" eb="114">
      <t>ケイエイ</t>
    </rPh>
    <rPh sb="114" eb="116">
      <t>ジョウキョウ</t>
    </rPh>
    <rPh sb="117" eb="119">
      <t>ハアク</t>
    </rPh>
    <rPh sb="132" eb="133">
      <t>ハカ</t>
    </rPh>
    <rPh sb="134" eb="1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</si>
</sst>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678400"/>
        <c:axId val="506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50678400"/>
        <c:axId val="50697728"/>
      </c:lineChart>
      <c:dateAx>
        <c:axId val="50678400"/>
        <c:scaling>
          <c:orientation val="minMax"/>
        </c:scaling>
        <c:delete val="1"/>
        <c:axPos val="b"/>
        <c:numFmt formatCode="ge" sourceLinked="1"/>
        <c:majorTickMark val="none"/>
        <c:minorTickMark val="none"/>
        <c:tickLblPos val="none"/>
        <c:crossAx val="50697728"/>
        <c:crosses val="autoZero"/>
        <c:auto val="1"/>
        <c:lblOffset val="100"/>
        <c:baseTimeUnit val="years"/>
      </c:dateAx>
      <c:valAx>
        <c:axId val="506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formatCode="#,##0.00;&quot;△&quot;#,##0.00;&quot;-&quot;">
                  <c:v>18.37</c:v>
                </c:pt>
              </c:numCache>
            </c:numRef>
          </c:val>
        </c:ser>
        <c:dLbls>
          <c:showLegendKey val="0"/>
          <c:showVal val="0"/>
          <c:showCatName val="0"/>
          <c:showSerName val="0"/>
          <c:showPercent val="0"/>
          <c:showBubbleSize val="0"/>
        </c:dLbls>
        <c:gapWidth val="150"/>
        <c:axId val="50489600"/>
        <c:axId val="505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50489600"/>
        <c:axId val="50504064"/>
      </c:lineChart>
      <c:dateAx>
        <c:axId val="50489600"/>
        <c:scaling>
          <c:orientation val="minMax"/>
        </c:scaling>
        <c:delete val="1"/>
        <c:axPos val="b"/>
        <c:numFmt formatCode="ge" sourceLinked="1"/>
        <c:majorTickMark val="none"/>
        <c:minorTickMark val="none"/>
        <c:tickLblPos val="none"/>
        <c:crossAx val="50504064"/>
        <c:crosses val="autoZero"/>
        <c:auto val="1"/>
        <c:lblOffset val="100"/>
        <c:baseTimeUnit val="years"/>
      </c:dateAx>
      <c:valAx>
        <c:axId val="505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15.01</c:v>
                </c:pt>
                <c:pt idx="1">
                  <c:v>28.08</c:v>
                </c:pt>
                <c:pt idx="2">
                  <c:v>71.17</c:v>
                </c:pt>
                <c:pt idx="3">
                  <c:v>79.64</c:v>
                </c:pt>
                <c:pt idx="4">
                  <c:v>85.8</c:v>
                </c:pt>
              </c:numCache>
            </c:numRef>
          </c:val>
        </c:ser>
        <c:dLbls>
          <c:showLegendKey val="0"/>
          <c:showVal val="0"/>
          <c:showCatName val="0"/>
          <c:showSerName val="0"/>
          <c:showPercent val="0"/>
          <c:showBubbleSize val="0"/>
        </c:dLbls>
        <c:gapWidth val="150"/>
        <c:axId val="50526080"/>
        <c:axId val="506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50526080"/>
        <c:axId val="50659328"/>
      </c:lineChart>
      <c:dateAx>
        <c:axId val="50526080"/>
        <c:scaling>
          <c:orientation val="minMax"/>
        </c:scaling>
        <c:delete val="1"/>
        <c:axPos val="b"/>
        <c:numFmt formatCode="ge" sourceLinked="1"/>
        <c:majorTickMark val="none"/>
        <c:minorTickMark val="none"/>
        <c:tickLblPos val="none"/>
        <c:crossAx val="50659328"/>
        <c:crosses val="autoZero"/>
        <c:auto val="1"/>
        <c:lblOffset val="100"/>
        <c:baseTimeUnit val="years"/>
      </c:dateAx>
      <c:valAx>
        <c:axId val="506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37.85</c:v>
                </c:pt>
                <c:pt idx="1">
                  <c:v>68.650000000000006</c:v>
                </c:pt>
                <c:pt idx="2">
                  <c:v>74.569999999999993</c:v>
                </c:pt>
                <c:pt idx="3">
                  <c:v>68.97</c:v>
                </c:pt>
                <c:pt idx="4">
                  <c:v>137.05000000000001</c:v>
                </c:pt>
              </c:numCache>
            </c:numRef>
          </c:val>
        </c:ser>
        <c:dLbls>
          <c:showLegendKey val="0"/>
          <c:showVal val="0"/>
          <c:showCatName val="0"/>
          <c:showSerName val="0"/>
          <c:showPercent val="0"/>
          <c:showBubbleSize val="0"/>
        </c:dLbls>
        <c:gapWidth val="150"/>
        <c:axId val="50835456"/>
        <c:axId val="508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835456"/>
        <c:axId val="50837760"/>
      </c:lineChart>
      <c:dateAx>
        <c:axId val="50835456"/>
        <c:scaling>
          <c:orientation val="minMax"/>
        </c:scaling>
        <c:delete val="1"/>
        <c:axPos val="b"/>
        <c:numFmt formatCode="ge" sourceLinked="1"/>
        <c:majorTickMark val="none"/>
        <c:minorTickMark val="none"/>
        <c:tickLblPos val="none"/>
        <c:crossAx val="50837760"/>
        <c:crosses val="autoZero"/>
        <c:auto val="1"/>
        <c:lblOffset val="100"/>
        <c:baseTimeUnit val="years"/>
      </c:dateAx>
      <c:valAx>
        <c:axId val="508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245504"/>
        <c:axId val="8330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245504"/>
        <c:axId val="83301504"/>
      </c:lineChart>
      <c:dateAx>
        <c:axId val="82245504"/>
        <c:scaling>
          <c:orientation val="minMax"/>
        </c:scaling>
        <c:delete val="1"/>
        <c:axPos val="b"/>
        <c:numFmt formatCode="ge" sourceLinked="1"/>
        <c:majorTickMark val="none"/>
        <c:minorTickMark val="none"/>
        <c:tickLblPos val="none"/>
        <c:crossAx val="83301504"/>
        <c:crosses val="autoZero"/>
        <c:auto val="1"/>
        <c:lblOffset val="100"/>
        <c:baseTimeUnit val="years"/>
      </c:dateAx>
      <c:valAx>
        <c:axId val="833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18240"/>
        <c:axId val="842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18240"/>
        <c:axId val="84220160"/>
      </c:lineChart>
      <c:dateAx>
        <c:axId val="84218240"/>
        <c:scaling>
          <c:orientation val="minMax"/>
        </c:scaling>
        <c:delete val="1"/>
        <c:axPos val="b"/>
        <c:numFmt formatCode="ge" sourceLinked="1"/>
        <c:majorTickMark val="none"/>
        <c:minorTickMark val="none"/>
        <c:tickLblPos val="none"/>
        <c:crossAx val="84220160"/>
        <c:crosses val="autoZero"/>
        <c:auto val="1"/>
        <c:lblOffset val="100"/>
        <c:baseTimeUnit val="years"/>
      </c:dateAx>
      <c:valAx>
        <c:axId val="842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75712"/>
        <c:axId val="1062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75712"/>
        <c:axId val="106223104"/>
      </c:lineChart>
      <c:dateAx>
        <c:axId val="101875712"/>
        <c:scaling>
          <c:orientation val="minMax"/>
        </c:scaling>
        <c:delete val="1"/>
        <c:axPos val="b"/>
        <c:numFmt formatCode="ge" sourceLinked="1"/>
        <c:majorTickMark val="none"/>
        <c:minorTickMark val="none"/>
        <c:tickLblPos val="none"/>
        <c:crossAx val="106223104"/>
        <c:crosses val="autoZero"/>
        <c:auto val="1"/>
        <c:lblOffset val="100"/>
        <c:baseTimeUnit val="years"/>
      </c:dateAx>
      <c:valAx>
        <c:axId val="1062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280064"/>
        <c:axId val="1094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80064"/>
        <c:axId val="109401984"/>
      </c:lineChart>
      <c:dateAx>
        <c:axId val="108280064"/>
        <c:scaling>
          <c:orientation val="minMax"/>
        </c:scaling>
        <c:delete val="1"/>
        <c:axPos val="b"/>
        <c:numFmt formatCode="ge" sourceLinked="1"/>
        <c:majorTickMark val="none"/>
        <c:minorTickMark val="none"/>
        <c:tickLblPos val="none"/>
        <c:crossAx val="109401984"/>
        <c:crosses val="autoZero"/>
        <c:auto val="1"/>
        <c:lblOffset val="100"/>
        <c:baseTimeUnit val="years"/>
      </c:dateAx>
      <c:valAx>
        <c:axId val="1094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00096"/>
        <c:axId val="501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50100096"/>
        <c:axId val="50110464"/>
      </c:lineChart>
      <c:dateAx>
        <c:axId val="50100096"/>
        <c:scaling>
          <c:orientation val="minMax"/>
        </c:scaling>
        <c:delete val="1"/>
        <c:axPos val="b"/>
        <c:numFmt formatCode="ge" sourceLinked="1"/>
        <c:majorTickMark val="none"/>
        <c:minorTickMark val="none"/>
        <c:tickLblPos val="none"/>
        <c:crossAx val="50110464"/>
        <c:crosses val="autoZero"/>
        <c:auto val="1"/>
        <c:lblOffset val="100"/>
        <c:baseTimeUnit val="years"/>
      </c:dateAx>
      <c:valAx>
        <c:axId val="501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2.8</c:v>
                </c:pt>
                <c:pt idx="1">
                  <c:v>28.6</c:v>
                </c:pt>
                <c:pt idx="2">
                  <c:v>16.32</c:v>
                </c:pt>
                <c:pt idx="3">
                  <c:v>23.59</c:v>
                </c:pt>
                <c:pt idx="4">
                  <c:v>34.86</c:v>
                </c:pt>
              </c:numCache>
            </c:numRef>
          </c:val>
        </c:ser>
        <c:dLbls>
          <c:showLegendKey val="0"/>
          <c:showVal val="0"/>
          <c:showCatName val="0"/>
          <c:showSerName val="0"/>
          <c:showPercent val="0"/>
          <c:showBubbleSize val="0"/>
        </c:dLbls>
        <c:gapWidth val="150"/>
        <c:axId val="50123904"/>
        <c:axId val="501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50123904"/>
        <c:axId val="50125824"/>
      </c:lineChart>
      <c:dateAx>
        <c:axId val="50123904"/>
        <c:scaling>
          <c:orientation val="minMax"/>
        </c:scaling>
        <c:delete val="1"/>
        <c:axPos val="b"/>
        <c:numFmt formatCode="ge" sourceLinked="1"/>
        <c:majorTickMark val="none"/>
        <c:minorTickMark val="none"/>
        <c:tickLblPos val="none"/>
        <c:crossAx val="50125824"/>
        <c:crosses val="autoZero"/>
        <c:auto val="1"/>
        <c:lblOffset val="100"/>
        <c:baseTimeUnit val="years"/>
      </c:dateAx>
      <c:valAx>
        <c:axId val="501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6043.16</c:v>
                </c:pt>
                <c:pt idx="1">
                  <c:v>562.12</c:v>
                </c:pt>
                <c:pt idx="2">
                  <c:v>969.2</c:v>
                </c:pt>
                <c:pt idx="3">
                  <c:v>677.61</c:v>
                </c:pt>
                <c:pt idx="4">
                  <c:v>471.06</c:v>
                </c:pt>
              </c:numCache>
            </c:numRef>
          </c:val>
        </c:ser>
        <c:dLbls>
          <c:showLegendKey val="0"/>
          <c:showVal val="0"/>
          <c:showCatName val="0"/>
          <c:showSerName val="0"/>
          <c:showPercent val="0"/>
          <c:showBubbleSize val="0"/>
        </c:dLbls>
        <c:gapWidth val="150"/>
        <c:axId val="50395776"/>
        <c:axId val="504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50395776"/>
        <c:axId val="50467584"/>
      </c:lineChart>
      <c:dateAx>
        <c:axId val="50395776"/>
        <c:scaling>
          <c:orientation val="minMax"/>
        </c:scaling>
        <c:delete val="1"/>
        <c:axPos val="b"/>
        <c:numFmt formatCode="ge" sourceLinked="1"/>
        <c:majorTickMark val="none"/>
        <c:minorTickMark val="none"/>
        <c:tickLblPos val="none"/>
        <c:crossAx val="50467584"/>
        <c:crosses val="autoZero"/>
        <c:auto val="1"/>
        <c:lblOffset val="100"/>
        <c:baseTimeUnit val="years"/>
      </c:dateAx>
      <c:valAx>
        <c:axId val="504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宮城県　南三陸町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13806</v>
      </c>
      <c r="AM8" s="47"/>
      <c r="AN8" s="47"/>
      <c r="AO8" s="47"/>
      <c r="AP8" s="47"/>
      <c r="AQ8" s="47"/>
      <c r="AR8" s="47"/>
      <c r="AS8" s="47"/>
      <c r="AT8" s="43">
        <f>データ!S6</f>
        <v>163.4</v>
      </c>
      <c r="AU8" s="43"/>
      <c r="AV8" s="43"/>
      <c r="AW8" s="43"/>
      <c r="AX8" s="43"/>
      <c r="AY8" s="43"/>
      <c r="AZ8" s="43"/>
      <c r="BA8" s="43"/>
      <c r="BB8" s="43">
        <f>データ!T6</f>
        <v>84.49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1.18</v>
      </c>
      <c r="Q10" s="43"/>
      <c r="R10" s="43"/>
      <c r="S10" s="43"/>
      <c r="T10" s="43"/>
      <c r="U10" s="43"/>
      <c r="V10" s="43"/>
      <c r="W10" s="43">
        <f>データ!P6</f>
        <v>82.52</v>
      </c>
      <c r="X10" s="43"/>
      <c r="Y10" s="43"/>
      <c r="Z10" s="43"/>
      <c r="AA10" s="43"/>
      <c r="AB10" s="43"/>
      <c r="AC10" s="43"/>
      <c r="AD10" s="47">
        <f>データ!Q6</f>
        <v>3240</v>
      </c>
      <c r="AE10" s="47"/>
      <c r="AF10" s="47"/>
      <c r="AG10" s="47"/>
      <c r="AH10" s="47"/>
      <c r="AI10" s="47"/>
      <c r="AJ10" s="47"/>
      <c r="AK10" s="2"/>
      <c r="AL10" s="47">
        <f>データ!U6</f>
        <v>162</v>
      </c>
      <c r="AM10" s="47"/>
      <c r="AN10" s="47"/>
      <c r="AO10" s="47"/>
      <c r="AP10" s="47"/>
      <c r="AQ10" s="47"/>
      <c r="AR10" s="47"/>
      <c r="AS10" s="47"/>
      <c r="AT10" s="43">
        <f>データ!V6</f>
        <v>0.17</v>
      </c>
      <c r="AU10" s="43"/>
      <c r="AV10" s="43"/>
      <c r="AW10" s="43"/>
      <c r="AX10" s="43"/>
      <c r="AY10" s="43"/>
      <c r="AZ10" s="43"/>
      <c r="BA10" s="43"/>
      <c r="BB10" s="43">
        <f>データ!W6</f>
        <v>952.94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46060</v>
      </c>
      <c r="D6" s="31">
        <f t="shared" si="3"/>
        <v>47</v>
      </c>
      <c r="E6" s="31">
        <f t="shared" si="3"/>
        <v>17</v>
      </c>
      <c r="F6" s="31">
        <f t="shared" si="3"/>
        <v>6</v>
      </c>
      <c r="G6" s="31">
        <f t="shared" si="3"/>
        <v>0</v>
      </c>
      <c r="H6" s="31" t="str">
        <f t="shared" si="3"/>
        <v>宮城県　南三陸町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1.18</v>
      </c>
      <c r="P6" s="32">
        <f t="shared" si="3"/>
        <v>82.52</v>
      </c>
      <c r="Q6" s="32">
        <f t="shared" si="3"/>
        <v>3240</v>
      </c>
      <c r="R6" s="32">
        <f t="shared" si="3"/>
        <v>13806</v>
      </c>
      <c r="S6" s="32">
        <f t="shared" si="3"/>
        <v>163.4</v>
      </c>
      <c r="T6" s="32">
        <f t="shared" si="3"/>
        <v>84.49</v>
      </c>
      <c r="U6" s="32">
        <f t="shared" si="3"/>
        <v>162</v>
      </c>
      <c r="V6" s="32">
        <f t="shared" si="3"/>
        <v>0.17</v>
      </c>
      <c r="W6" s="32">
        <f t="shared" si="3"/>
        <v>952.94</v>
      </c>
      <c r="X6" s="33">
        <f>IF(X7="",NA(),X7)</f>
        <v>37.85</v>
      </c>
      <c r="Y6" s="33">
        <f t="shared" ref="Y6:AG6" si="4">IF(Y7="",NA(),Y7)</f>
        <v>68.650000000000006</v>
      </c>
      <c r="Z6" s="33">
        <f t="shared" si="4"/>
        <v>74.569999999999993</v>
      </c>
      <c r="AA6" s="33">
        <f t="shared" si="4"/>
        <v>68.97</v>
      </c>
      <c r="AB6" s="33">
        <f t="shared" si="4"/>
        <v>137.05000000000001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866.07</v>
      </c>
      <c r="BK6" s="33">
        <f t="shared" si="7"/>
        <v>827.19</v>
      </c>
      <c r="BL6" s="33">
        <f t="shared" si="7"/>
        <v>817.63</v>
      </c>
      <c r="BM6" s="33">
        <f t="shared" si="7"/>
        <v>830.5</v>
      </c>
      <c r="BN6" s="33">
        <f t="shared" si="7"/>
        <v>1029.24</v>
      </c>
      <c r="BO6" s="32" t="str">
        <f>IF(BO7="","",IF(BO7="-","【-】","【"&amp;SUBSTITUTE(TEXT(BO7,"#,##0.00"),"-","△")&amp;"】"))</f>
        <v>【1,052.66】</v>
      </c>
      <c r="BP6" s="33">
        <f>IF(BP7="",NA(),BP7)</f>
        <v>2.8</v>
      </c>
      <c r="BQ6" s="33">
        <f t="shared" ref="BQ6:BY6" si="8">IF(BQ7="",NA(),BQ7)</f>
        <v>28.6</v>
      </c>
      <c r="BR6" s="33">
        <f t="shared" si="8"/>
        <v>16.32</v>
      </c>
      <c r="BS6" s="33">
        <f t="shared" si="8"/>
        <v>23.59</v>
      </c>
      <c r="BT6" s="33">
        <f t="shared" si="8"/>
        <v>34.86</v>
      </c>
      <c r="BU6" s="33">
        <f t="shared" si="8"/>
        <v>43.46</v>
      </c>
      <c r="BV6" s="33">
        <f t="shared" si="8"/>
        <v>45.01</v>
      </c>
      <c r="BW6" s="33">
        <f t="shared" si="8"/>
        <v>46.31</v>
      </c>
      <c r="BX6" s="33">
        <f t="shared" si="8"/>
        <v>43.66</v>
      </c>
      <c r="BY6" s="33">
        <f t="shared" si="8"/>
        <v>43.13</v>
      </c>
      <c r="BZ6" s="32" t="str">
        <f>IF(BZ7="","",IF(BZ7="-","【-】","【"&amp;SUBSTITUTE(TEXT(BZ7,"#,##0.00"),"-","△")&amp;"】"))</f>
        <v>【40.22】</v>
      </c>
      <c r="CA6" s="33">
        <f>IF(CA7="",NA(),CA7)</f>
        <v>6043.16</v>
      </c>
      <c r="CB6" s="33">
        <f t="shared" ref="CB6:CJ6" si="9">IF(CB7="",NA(),CB7)</f>
        <v>562.12</v>
      </c>
      <c r="CC6" s="33">
        <f t="shared" si="9"/>
        <v>969.2</v>
      </c>
      <c r="CD6" s="33">
        <f t="shared" si="9"/>
        <v>677.61</v>
      </c>
      <c r="CE6" s="33">
        <f t="shared" si="9"/>
        <v>471.06</v>
      </c>
      <c r="CF6" s="33">
        <f t="shared" si="9"/>
        <v>359.48</v>
      </c>
      <c r="CG6" s="33">
        <f t="shared" si="9"/>
        <v>350.91</v>
      </c>
      <c r="CH6" s="33">
        <f t="shared" si="9"/>
        <v>349.08</v>
      </c>
      <c r="CI6" s="33">
        <f t="shared" si="9"/>
        <v>382.09</v>
      </c>
      <c r="CJ6" s="33">
        <f t="shared" si="9"/>
        <v>392.03</v>
      </c>
      <c r="CK6" s="32" t="str">
        <f>IF(CK7="","",IF(CK7="-","【-】","【"&amp;SUBSTITUTE(TEXT(CK7,"#,##0.00"),"-","△")&amp;"】"))</f>
        <v>【424.58】</v>
      </c>
      <c r="CL6" s="32">
        <f>IF(CL7="",NA(),CL7)</f>
        <v>0</v>
      </c>
      <c r="CM6" s="32">
        <f t="shared" ref="CM6:CU6" si="10">IF(CM7="",NA(),CM7)</f>
        <v>0</v>
      </c>
      <c r="CN6" s="32">
        <f t="shared" si="10"/>
        <v>0</v>
      </c>
      <c r="CO6" s="32">
        <f t="shared" si="10"/>
        <v>0</v>
      </c>
      <c r="CP6" s="33">
        <f t="shared" si="10"/>
        <v>18.37</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15.01</v>
      </c>
      <c r="CX6" s="33">
        <f t="shared" ref="CX6:DF6" si="11">IF(CX7="",NA(),CX7)</f>
        <v>28.08</v>
      </c>
      <c r="CY6" s="33">
        <f t="shared" si="11"/>
        <v>71.17</v>
      </c>
      <c r="CZ6" s="33">
        <f t="shared" si="11"/>
        <v>79.64</v>
      </c>
      <c r="DA6" s="33">
        <f t="shared" si="11"/>
        <v>85.8</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x14ac:dyDescent="0.15">
      <c r="A7" s="26"/>
      <c r="B7" s="35">
        <v>2015</v>
      </c>
      <c r="C7" s="35">
        <v>46060</v>
      </c>
      <c r="D7" s="35">
        <v>47</v>
      </c>
      <c r="E7" s="35">
        <v>17</v>
      </c>
      <c r="F7" s="35">
        <v>6</v>
      </c>
      <c r="G7" s="35">
        <v>0</v>
      </c>
      <c r="H7" s="35" t="s">
        <v>96</v>
      </c>
      <c r="I7" s="35" t="s">
        <v>97</v>
      </c>
      <c r="J7" s="35" t="s">
        <v>98</v>
      </c>
      <c r="K7" s="35" t="s">
        <v>99</v>
      </c>
      <c r="L7" s="35" t="s">
        <v>100</v>
      </c>
      <c r="M7" s="36" t="s">
        <v>101</v>
      </c>
      <c r="N7" s="36" t="s">
        <v>102</v>
      </c>
      <c r="O7" s="36">
        <v>1.18</v>
      </c>
      <c r="P7" s="36">
        <v>82.52</v>
      </c>
      <c r="Q7" s="36">
        <v>3240</v>
      </c>
      <c r="R7" s="36">
        <v>13806</v>
      </c>
      <c r="S7" s="36">
        <v>163.4</v>
      </c>
      <c r="T7" s="36">
        <v>84.49</v>
      </c>
      <c r="U7" s="36">
        <v>162</v>
      </c>
      <c r="V7" s="36">
        <v>0.17</v>
      </c>
      <c r="W7" s="36">
        <v>952.94</v>
      </c>
      <c r="X7" s="36">
        <v>37.85</v>
      </c>
      <c r="Y7" s="36">
        <v>68.650000000000006</v>
      </c>
      <c r="Z7" s="36">
        <v>74.569999999999993</v>
      </c>
      <c r="AA7" s="36">
        <v>68.97</v>
      </c>
      <c r="AB7" s="36">
        <v>137.05000000000001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866.07</v>
      </c>
      <c r="BK7" s="36">
        <v>827.19</v>
      </c>
      <c r="BL7" s="36">
        <v>817.63</v>
      </c>
      <c r="BM7" s="36">
        <v>830.5</v>
      </c>
      <c r="BN7" s="36">
        <v>1029.24</v>
      </c>
      <c r="BO7" s="36">
        <v>1052.6600000000001</v>
      </c>
      <c r="BP7" s="36">
        <v>2.8</v>
      </c>
      <c r="BQ7" s="36">
        <v>28.6</v>
      </c>
      <c r="BR7" s="36">
        <v>16.32</v>
      </c>
      <c r="BS7" s="36">
        <v>23.59</v>
      </c>
      <c r="BT7" s="36">
        <v>34.86</v>
      </c>
      <c r="BU7" s="36">
        <v>43.46</v>
      </c>
      <c r="BV7" s="36">
        <v>45.01</v>
      </c>
      <c r="BW7" s="36">
        <v>46.31</v>
      </c>
      <c r="BX7" s="36">
        <v>43.66</v>
      </c>
      <c r="BY7" s="36">
        <v>43.13</v>
      </c>
      <c r="BZ7" s="36">
        <v>40.22</v>
      </c>
      <c r="CA7" s="36">
        <v>6043.16</v>
      </c>
      <c r="CB7" s="36">
        <v>562.12</v>
      </c>
      <c r="CC7" s="36">
        <v>969.2</v>
      </c>
      <c r="CD7" s="36">
        <v>677.61</v>
      </c>
      <c r="CE7" s="36">
        <v>471.06</v>
      </c>
      <c r="CF7" s="36">
        <v>359.48</v>
      </c>
      <c r="CG7" s="36">
        <v>350.91</v>
      </c>
      <c r="CH7" s="36">
        <v>349.08</v>
      </c>
      <c r="CI7" s="36">
        <v>382.09</v>
      </c>
      <c r="CJ7" s="36">
        <v>392.03</v>
      </c>
      <c r="CK7" s="36">
        <v>424.58</v>
      </c>
      <c r="CL7" s="36">
        <v>0</v>
      </c>
      <c r="CM7" s="36">
        <v>0</v>
      </c>
      <c r="CN7" s="36">
        <v>0</v>
      </c>
      <c r="CO7" s="36">
        <v>0</v>
      </c>
      <c r="CP7" s="36">
        <v>18.37</v>
      </c>
      <c r="CQ7" s="36">
        <v>37.130000000000003</v>
      </c>
      <c r="CR7" s="36">
        <v>38.24</v>
      </c>
      <c r="CS7" s="36">
        <v>39.42</v>
      </c>
      <c r="CT7" s="36">
        <v>39.68</v>
      </c>
      <c r="CU7" s="36">
        <v>35.64</v>
      </c>
      <c r="CV7" s="36">
        <v>33.9</v>
      </c>
      <c r="CW7" s="36">
        <v>15.01</v>
      </c>
      <c r="CX7" s="36">
        <v>28.08</v>
      </c>
      <c r="CY7" s="36">
        <v>71.17</v>
      </c>
      <c r="CZ7" s="36">
        <v>79.64</v>
      </c>
      <c r="DA7" s="36">
        <v>85.8</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2017-02-08T03:17:47Z</dcterms:created>
  <dcterms:modified xsi:type="dcterms:W3CDTF">2017-02-20T08:33:25Z</dcterms:modified>
  <cp:category/>
</cp:coreProperties>
</file>