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10455" yWindow="-195" windowWidth="10155" windowHeight="783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<sst xmlns="http://schemas.openxmlformats.org/spreadsheetml/2006/main" count="221" uniqueCount="111">
  <si>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</si>
  <si>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</si>
  <si>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</si>
  <si>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</si>
  <si>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</si>
  <si>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</si>
  <si>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</si>
  <si>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</si>
  <si>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</si>
  <si>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</si>
  <si>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</si>
  <si>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</si>
  <si>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</si>
  <si>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</si>
  <si>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</si>
  <si>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</si>
  <si>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</si>
  <si>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</si>
  <si>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</si>
  <si>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</si>
  <si>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</si>
  <si>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</si>
  <si>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</si>
  <si>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</si>
  <si>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</si>
  <si>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</si>
  <si>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</si>
  <si>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</si>
  <si>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</si>
  <si>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</si>
  <si>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</si>
  <si>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</si>
  <si>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</si>
  <si>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</si>
  <si>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</si>
  <si>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</si>
  <si>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</si>
  <si>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</si>
  <si>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</si>
  <si>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</si>
  <si>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</si>
  <si>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</si>
  <si>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</si>
  <si>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</si>
  <si>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</si>
  <si>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</si>
  <si>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</si>
  <si>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</si>
  <si>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</si>
  <si>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</si>
  <si>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</si>
  <si>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</si>
  <si>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</si>
  <si>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</si>
  <si>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</si>
  <si>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</si>
  <si>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</si>
  <si>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</si>
  <si>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</si>
  <si>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</si>
  <si>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</si>
  <si>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</si>
  <si>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</si>
  <si>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</si>
  <si>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</si>
  <si>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</si>
  <si>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</si>
  <si>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</si>
  <si>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</si>
  <si>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</si>
  <si>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</si>
  <si>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</si>
  <si>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</si>
  <si>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</si>
  <si>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</si>
  <si>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</si>
  <si>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</si>
  <si>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</si>
  <si>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</si>
  <si>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</si>
  <si>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</si>
  <si>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</si>
  <si>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</si>
  <si>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</si>
  <si>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</si>
  <si>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</si>
  <si>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</si>
  <si>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</si>
  <si>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</si>
  <si>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</si>
  <si>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</si>
  <si>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</si>
  <si>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</si>
  <si>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</si>
  <si>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</si>
  <si>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</si>
  <si>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</si>
  <si>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</si>
  <si>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</si>
  <si>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</si>
  <si>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</si>
  <si>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</si>
  <si>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</si>
  <si>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</si>
  <si>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</si>
  <si>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</si>
  <si>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</si>
  <si>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</si>
  <si>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事業廃止に向け、既存の管渠、人孔等は撤去、充填している。</t>
    <rPh sb="0" eb="2">
      <t>ジギョウ</t>
    </rPh>
    <rPh sb="2" eb="4">
      <t>ハイシ</t>
    </rPh>
    <rPh sb="5" eb="6">
      <t>ム</t>
    </rPh>
    <rPh sb="8" eb="10">
      <t>キゾン</t>
    </rPh>
    <rPh sb="11" eb="13">
      <t>カンキョ</t>
    </rPh>
    <rPh sb="14" eb="15">
      <t>ヒト</t>
    </rPh>
    <rPh sb="15" eb="16">
      <t>コウ</t>
    </rPh>
    <rPh sb="16" eb="17">
      <t>ラ</t>
    </rPh>
    <rPh sb="18" eb="20">
      <t>テッキョ</t>
    </rPh>
    <rPh sb="21" eb="23">
      <t>ジュウテン</t>
    </rPh>
    <phoneticPr fontId="4"/>
  </si>
  <si>
    <t xml:space="preserve">　収益的収支比率は100％となっているが、経費回収率については類似団体平均値を下回り、汚水処理原価については類似団体平均値を上回っている。
　対象地区が離半島地区であり、経費回収率、水洗化率ともに低い水準で推移してきた。
　東日本大震災により施設が壊滅し、該当の区域も被災したため、漁業集落事業としての継続は断念し、復興造成宅地での浄化槽事業としての復興を図っている。
</t>
    <rPh sb="1" eb="4">
      <t>シュウエキテキ</t>
    </rPh>
    <rPh sb="4" eb="6">
      <t>シュウシ</t>
    </rPh>
    <rPh sb="6" eb="8">
      <t>ヒリツ</t>
    </rPh>
    <rPh sb="21" eb="23">
      <t>ケイヒ</t>
    </rPh>
    <rPh sb="23" eb="25">
      <t>カイシュウ</t>
    </rPh>
    <rPh sb="25" eb="26">
      <t>リツ</t>
    </rPh>
    <rPh sb="31" eb="33">
      <t>ルイジ</t>
    </rPh>
    <rPh sb="33" eb="35">
      <t>ダンタイ</t>
    </rPh>
    <rPh sb="35" eb="38">
      <t>ヘイキンチ</t>
    </rPh>
    <rPh sb="39" eb="41">
      <t>シタマワ</t>
    </rPh>
    <rPh sb="43" eb="45">
      <t>オスイ</t>
    </rPh>
    <rPh sb="45" eb="47">
      <t>ショリ</t>
    </rPh>
    <rPh sb="47" eb="49">
      <t>ゲンカ</t>
    </rPh>
    <rPh sb="54" eb="56">
      <t>ルイジ</t>
    </rPh>
    <rPh sb="56" eb="58">
      <t>ダンタイ</t>
    </rPh>
    <rPh sb="58" eb="61">
      <t>ヘイキンチ</t>
    </rPh>
    <rPh sb="62" eb="64">
      <t>ウワマワ</t>
    </rPh>
    <phoneticPr fontId="4"/>
  </si>
  <si>
    <t>　東日本大震災により施設が壊滅し、該当の区域も被災したため、漁業集落事業としての継続は断念し、復興造成宅地での浄化槽事業としての復興を図っている。
 平成28年度をもって漁業集落排水事業は廃止し、起債償還金についても全額繰上償還予定である。</t>
    <rPh sb="17" eb="19">
      <t>ガイトウ</t>
    </rPh>
    <rPh sb="20" eb="22">
      <t>クイキ</t>
    </rPh>
    <rPh sb="23" eb="25">
      <t>ヒサイ</t>
    </rPh>
    <rPh sb="47" eb="49">
      <t>フッコウ</t>
    </rPh>
    <rPh sb="49" eb="51">
      <t>ゾウセイ</t>
    </rPh>
    <rPh sb="51" eb="53">
      <t>タクチ</t>
    </rPh>
    <rPh sb="75" eb="77">
      <t>ヘイセイ</t>
    </rPh>
    <rPh sb="79" eb="81">
      <t>ネンド</t>
    </rPh>
    <rPh sb="85" eb="87">
      <t>ギョギョウ</t>
    </rPh>
    <rPh sb="87" eb="89">
      <t>シュウラク</t>
    </rPh>
    <rPh sb="89" eb="91">
      <t>ハイスイ</t>
    </rPh>
    <rPh sb="91" eb="93">
      <t>ジギョウ</t>
    </rPh>
    <rPh sb="94" eb="96">
      <t>ハイシ</t>
    </rPh>
    <rPh sb="98" eb="100">
      <t>キサイ</t>
    </rPh>
    <rPh sb="100" eb="103">
      <t>ショウカンキン</t>
    </rPh>
    <rPh sb="108" eb="110">
      <t>ゼンガク</t>
    </rPh>
    <rPh sb="110" eb="112">
      <t>クリアゲ</t>
    </rPh>
    <rPh sb="112" eb="114">
      <t>ショウカン</t>
    </rPh>
    <rPh sb="114" eb="116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</si>
</sst>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76480"/>
        <c:axId val="5828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0.36</c:v>
                </c:pt>
                <c:pt idx="2">
                  <c:v>0.25</c:v>
                </c:pt>
                <c:pt idx="3">
                  <c:v>0.31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76480"/>
        <c:axId val="58286848"/>
      </c:lineChart>
      <c:dateAx>
        <c:axId val="5827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286848"/>
        <c:crosses val="autoZero"/>
        <c:auto val="1"/>
        <c:lblOffset val="100"/>
        <c:baseTimeUnit val="years"/>
      </c:dateAx>
      <c:valAx>
        <c:axId val="5828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7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55392"/>
        <c:axId val="5858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32.04</c:v>
                </c:pt>
                <c:pt idx="1">
                  <c:v>33.81</c:v>
                </c:pt>
                <c:pt idx="2">
                  <c:v>31.37</c:v>
                </c:pt>
                <c:pt idx="3">
                  <c:v>29.86</c:v>
                </c:pt>
                <c:pt idx="4">
                  <c:v>29.28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55392"/>
        <c:axId val="58582144"/>
      </c:lineChart>
      <c:dateAx>
        <c:axId val="5855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582144"/>
        <c:crosses val="autoZero"/>
        <c:auto val="1"/>
        <c:lblOffset val="100"/>
        <c:baseTimeUnit val="years"/>
      </c:dateAx>
      <c:valAx>
        <c:axId val="5858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55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17.649999999999999</c:v>
                </c:pt>
                <c:pt idx="1">
                  <c:v>17.91</c:v>
                </c:pt>
                <c:pt idx="2">
                  <c:v>19.43</c:v>
                </c:pt>
                <c:pt idx="3">
                  <c:v>21.05</c:v>
                </c:pt>
                <c:pt idx="4">
                  <c:v>21.8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27744"/>
        <c:axId val="5893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68.86</c:v>
                </c:pt>
                <c:pt idx="1">
                  <c:v>68.7</c:v>
                </c:pt>
                <c:pt idx="2">
                  <c:v>67.38</c:v>
                </c:pt>
                <c:pt idx="3">
                  <c:v>65.95</c:v>
                </c:pt>
                <c:pt idx="4">
                  <c:v>66.819999999999993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27744"/>
        <c:axId val="58934016"/>
      </c:lineChart>
      <c:dateAx>
        <c:axId val="5892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34016"/>
        <c:crosses val="autoZero"/>
        <c:auto val="1"/>
        <c:lblOffset val="100"/>
        <c:baseTimeUnit val="years"/>
      </c:dateAx>
      <c:valAx>
        <c:axId val="5893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92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33.25</c:v>
                </c:pt>
                <c:pt idx="1">
                  <c:v>100.07</c:v>
                </c:pt>
                <c:pt idx="2">
                  <c:v>100.04</c:v>
                </c:pt>
                <c:pt idx="3">
                  <c:v>100.01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12960"/>
        <c:axId val="5831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12960"/>
        <c:axId val="58319232"/>
      </c:lineChart>
      <c:dateAx>
        <c:axId val="5831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319232"/>
        <c:crosses val="autoZero"/>
        <c:auto val="1"/>
        <c:lblOffset val="100"/>
        <c:baseTimeUnit val="years"/>
      </c:dateAx>
      <c:valAx>
        <c:axId val="5831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31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18368"/>
        <c:axId val="5822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18368"/>
        <c:axId val="58228736"/>
      </c:lineChart>
      <c:dateAx>
        <c:axId val="5821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228736"/>
        <c:crosses val="autoZero"/>
        <c:auto val="1"/>
        <c:lblOffset val="100"/>
        <c:baseTimeUnit val="years"/>
      </c:dateAx>
      <c:valAx>
        <c:axId val="5822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1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94816"/>
        <c:axId val="5859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94816"/>
        <c:axId val="58596736"/>
      </c:lineChart>
      <c:dateAx>
        <c:axId val="5859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596736"/>
        <c:crosses val="autoZero"/>
        <c:auto val="1"/>
        <c:lblOffset val="100"/>
        <c:baseTimeUnit val="years"/>
      </c:dateAx>
      <c:valAx>
        <c:axId val="5859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59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33216"/>
        <c:axId val="5864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33216"/>
        <c:axId val="58643584"/>
      </c:lineChart>
      <c:dateAx>
        <c:axId val="5863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643584"/>
        <c:crosses val="autoZero"/>
        <c:auto val="1"/>
        <c:lblOffset val="100"/>
        <c:baseTimeUnit val="years"/>
      </c:dateAx>
      <c:valAx>
        <c:axId val="5864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63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50592"/>
        <c:axId val="5835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0592"/>
        <c:axId val="58356864"/>
      </c:lineChart>
      <c:dateAx>
        <c:axId val="5835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356864"/>
        <c:crosses val="autoZero"/>
        <c:auto val="1"/>
        <c:lblOffset val="100"/>
        <c:baseTimeUnit val="years"/>
      </c:dateAx>
      <c:valAx>
        <c:axId val="5835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35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45601.19</c:v>
                </c:pt>
                <c:pt idx="1">
                  <c:v>27362.17</c:v>
                </c:pt>
                <c:pt idx="2">
                  <c:v>20962.82</c:v>
                </c:pt>
                <c:pt idx="3">
                  <c:v>21117.59</c:v>
                </c:pt>
                <c:pt idx="4">
                  <c:v>11332.74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66592"/>
        <c:axId val="5845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1723.1</c:v>
                </c:pt>
                <c:pt idx="1">
                  <c:v>1665.33</c:v>
                </c:pt>
                <c:pt idx="2">
                  <c:v>1716.47</c:v>
                </c:pt>
                <c:pt idx="3">
                  <c:v>1741.94</c:v>
                </c:pt>
                <c:pt idx="4">
                  <c:v>1451.54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66592"/>
        <c:axId val="58458880"/>
      </c:lineChart>
      <c:dateAx>
        <c:axId val="5836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458880"/>
        <c:crosses val="autoZero"/>
        <c:auto val="1"/>
        <c:lblOffset val="100"/>
        <c:baseTimeUnit val="years"/>
      </c:dateAx>
      <c:valAx>
        <c:axId val="5845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36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2.58</c:v>
                </c:pt>
                <c:pt idx="1">
                  <c:v>8.2799999999999994</c:v>
                </c:pt>
                <c:pt idx="2">
                  <c:v>10.199999999999999</c:v>
                </c:pt>
                <c:pt idx="3">
                  <c:v>10.43</c:v>
                </c:pt>
                <c:pt idx="4">
                  <c:v>10.08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96896"/>
        <c:axId val="5851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35.909999999999997</c:v>
                </c:pt>
                <c:pt idx="1">
                  <c:v>37.92</c:v>
                </c:pt>
                <c:pt idx="2">
                  <c:v>35.049999999999997</c:v>
                </c:pt>
                <c:pt idx="3">
                  <c:v>33.86</c:v>
                </c:pt>
                <c:pt idx="4">
                  <c:v>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96896"/>
        <c:axId val="58511360"/>
      </c:lineChart>
      <c:dateAx>
        <c:axId val="5849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511360"/>
        <c:crosses val="autoZero"/>
        <c:auto val="1"/>
        <c:lblOffset val="100"/>
        <c:baseTimeUnit val="years"/>
      </c:dateAx>
      <c:valAx>
        <c:axId val="5851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49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7791.51</c:v>
                </c:pt>
                <c:pt idx="1">
                  <c:v>2379.16</c:v>
                </c:pt>
                <c:pt idx="2">
                  <c:v>1887.85</c:v>
                </c:pt>
                <c:pt idx="3">
                  <c:v>1923.77</c:v>
                </c:pt>
                <c:pt idx="4">
                  <c:v>1994.6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23008"/>
        <c:axId val="5854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459.38</c:v>
                </c:pt>
                <c:pt idx="1">
                  <c:v>438.71</c:v>
                </c:pt>
                <c:pt idx="2">
                  <c:v>463.38</c:v>
                </c:pt>
                <c:pt idx="3">
                  <c:v>510.15</c:v>
                </c:pt>
                <c:pt idx="4">
                  <c:v>514.39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23008"/>
        <c:axId val="58545664"/>
      </c:lineChart>
      <c:dateAx>
        <c:axId val="5852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545664"/>
        <c:crosses val="autoZero"/>
        <c:auto val="1"/>
        <c:lblOffset val="100"/>
        <c:baseTimeUnit val="years"/>
      </c:dateAx>
      <c:valAx>
        <c:axId val="5854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52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K71" sqref="BK7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女川町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6859</v>
      </c>
      <c r="AM8" s="64"/>
      <c r="AN8" s="64"/>
      <c r="AO8" s="64"/>
      <c r="AP8" s="64"/>
      <c r="AQ8" s="64"/>
      <c r="AR8" s="64"/>
      <c r="AS8" s="64"/>
      <c r="AT8" s="63">
        <f>データ!S6</f>
        <v>65.349999999999994</v>
      </c>
      <c r="AU8" s="63"/>
      <c r="AV8" s="63"/>
      <c r="AW8" s="63"/>
      <c r="AX8" s="63"/>
      <c r="AY8" s="63"/>
      <c r="AZ8" s="63"/>
      <c r="BA8" s="63"/>
      <c r="BB8" s="63">
        <f>データ!T6</f>
        <v>104.96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3.09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3456</v>
      </c>
      <c r="AE10" s="64"/>
      <c r="AF10" s="64"/>
      <c r="AG10" s="64"/>
      <c r="AH10" s="64"/>
      <c r="AI10" s="64"/>
      <c r="AJ10" s="64"/>
      <c r="AK10" s="2"/>
      <c r="AL10" s="64">
        <f>データ!U6</f>
        <v>211</v>
      </c>
      <c r="AM10" s="64"/>
      <c r="AN10" s="64"/>
      <c r="AO10" s="64"/>
      <c r="AP10" s="64"/>
      <c r="AQ10" s="64"/>
      <c r="AR10" s="64"/>
      <c r="AS10" s="64"/>
      <c r="AT10" s="63">
        <f>データ!V6</f>
        <v>0.04</v>
      </c>
      <c r="AU10" s="63"/>
      <c r="AV10" s="63"/>
      <c r="AW10" s="63"/>
      <c r="AX10" s="63"/>
      <c r="AY10" s="63"/>
      <c r="AZ10" s="63"/>
      <c r="BA10" s="63"/>
      <c r="BB10" s="63">
        <f>データ!W6</f>
        <v>5275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45811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宮城県　女川町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3.09</v>
      </c>
      <c r="P6" s="32">
        <f t="shared" si="3"/>
        <v>100</v>
      </c>
      <c r="Q6" s="32">
        <f t="shared" si="3"/>
        <v>3456</v>
      </c>
      <c r="R6" s="32">
        <f t="shared" si="3"/>
        <v>6859</v>
      </c>
      <c r="S6" s="32">
        <f t="shared" si="3"/>
        <v>65.349999999999994</v>
      </c>
      <c r="T6" s="32">
        <f t="shared" si="3"/>
        <v>104.96</v>
      </c>
      <c r="U6" s="32">
        <f t="shared" si="3"/>
        <v>211</v>
      </c>
      <c r="V6" s="32">
        <f t="shared" si="3"/>
        <v>0.04</v>
      </c>
      <c r="W6" s="32">
        <f t="shared" si="3"/>
        <v>5275</v>
      </c>
      <c r="X6" s="33">
        <f>IF(X7="",NA(),X7)</f>
        <v>33.25</v>
      </c>
      <c r="Y6" s="33">
        <f t="shared" ref="Y6:AG6" si="4">IF(Y7="",NA(),Y7)</f>
        <v>100.07</v>
      </c>
      <c r="Z6" s="33">
        <f t="shared" si="4"/>
        <v>100.04</v>
      </c>
      <c r="AA6" s="33">
        <f t="shared" si="4"/>
        <v>100.01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45601.19</v>
      </c>
      <c r="BF6" s="33">
        <f t="shared" ref="BF6:BN6" si="7">IF(BF7="",NA(),BF7)</f>
        <v>27362.17</v>
      </c>
      <c r="BG6" s="33">
        <f t="shared" si="7"/>
        <v>20962.82</v>
      </c>
      <c r="BH6" s="33">
        <f t="shared" si="7"/>
        <v>21117.59</v>
      </c>
      <c r="BI6" s="33">
        <f t="shared" si="7"/>
        <v>11332.74</v>
      </c>
      <c r="BJ6" s="33">
        <f t="shared" si="7"/>
        <v>1723.1</v>
      </c>
      <c r="BK6" s="33">
        <f t="shared" si="7"/>
        <v>1665.33</v>
      </c>
      <c r="BL6" s="33">
        <f t="shared" si="7"/>
        <v>1716.47</v>
      </c>
      <c r="BM6" s="33">
        <f t="shared" si="7"/>
        <v>1741.94</v>
      </c>
      <c r="BN6" s="33">
        <f t="shared" si="7"/>
        <v>1451.54</v>
      </c>
      <c r="BO6" s="32" t="str">
        <f>IF(BO7="","",IF(BO7="-","【-】","【"&amp;SUBSTITUTE(TEXT(BO7,"#,##0.00"),"-","△")&amp;"】"))</f>
        <v>【1,052.66】</v>
      </c>
      <c r="BP6" s="33">
        <f>IF(BP7="",NA(),BP7)</f>
        <v>2.58</v>
      </c>
      <c r="BQ6" s="33">
        <f t="shared" ref="BQ6:BY6" si="8">IF(BQ7="",NA(),BQ7)</f>
        <v>8.2799999999999994</v>
      </c>
      <c r="BR6" s="33">
        <f t="shared" si="8"/>
        <v>10.199999999999999</v>
      </c>
      <c r="BS6" s="33">
        <f t="shared" si="8"/>
        <v>10.43</v>
      </c>
      <c r="BT6" s="33">
        <f t="shared" si="8"/>
        <v>10.08</v>
      </c>
      <c r="BU6" s="33">
        <f t="shared" si="8"/>
        <v>35.909999999999997</v>
      </c>
      <c r="BV6" s="33">
        <f t="shared" si="8"/>
        <v>37.92</v>
      </c>
      <c r="BW6" s="33">
        <f t="shared" si="8"/>
        <v>35.049999999999997</v>
      </c>
      <c r="BX6" s="33">
        <f t="shared" si="8"/>
        <v>33.86</v>
      </c>
      <c r="BY6" s="33">
        <f t="shared" si="8"/>
        <v>33.58</v>
      </c>
      <c r="BZ6" s="32" t="str">
        <f>IF(BZ7="","",IF(BZ7="-","【-】","【"&amp;SUBSTITUTE(TEXT(BZ7,"#,##0.00"),"-","△")&amp;"】"))</f>
        <v>【40.22】</v>
      </c>
      <c r="CA6" s="33">
        <f>IF(CA7="",NA(),CA7)</f>
        <v>7791.51</v>
      </c>
      <c r="CB6" s="33">
        <f t="shared" ref="CB6:CJ6" si="9">IF(CB7="",NA(),CB7)</f>
        <v>2379.16</v>
      </c>
      <c r="CC6" s="33">
        <f t="shared" si="9"/>
        <v>1887.85</v>
      </c>
      <c r="CD6" s="33">
        <f t="shared" si="9"/>
        <v>1923.77</v>
      </c>
      <c r="CE6" s="33">
        <f t="shared" si="9"/>
        <v>1994.6</v>
      </c>
      <c r="CF6" s="33">
        <f t="shared" si="9"/>
        <v>459.38</v>
      </c>
      <c r="CG6" s="33">
        <f t="shared" si="9"/>
        <v>438.71</v>
      </c>
      <c r="CH6" s="33">
        <f t="shared" si="9"/>
        <v>463.38</v>
      </c>
      <c r="CI6" s="33">
        <f t="shared" si="9"/>
        <v>510.15</v>
      </c>
      <c r="CJ6" s="33">
        <f t="shared" si="9"/>
        <v>514.39</v>
      </c>
      <c r="CK6" s="32" t="str">
        <f>IF(CK7="","",IF(CK7="-","【-】","【"&amp;SUBSTITUTE(TEXT(CK7,"#,##0.00"),"-","△")&amp;"】"))</f>
        <v>【424.58】</v>
      </c>
      <c r="CL6" s="33">
        <f>IF(CL7="",NA(),CL7)</f>
        <v>30</v>
      </c>
      <c r="CM6" s="33">
        <f t="shared" ref="CM6:CU6" si="10">IF(CM7="",NA(),CM7)</f>
        <v>30</v>
      </c>
      <c r="CN6" s="33">
        <f t="shared" si="10"/>
        <v>30</v>
      </c>
      <c r="CO6" s="33">
        <f t="shared" si="10"/>
        <v>30</v>
      </c>
      <c r="CP6" s="33">
        <f t="shared" si="10"/>
        <v>30</v>
      </c>
      <c r="CQ6" s="33">
        <f t="shared" si="10"/>
        <v>32.04</v>
      </c>
      <c r="CR6" s="33">
        <f t="shared" si="10"/>
        <v>33.81</v>
      </c>
      <c r="CS6" s="33">
        <f t="shared" si="10"/>
        <v>31.37</v>
      </c>
      <c r="CT6" s="33">
        <f t="shared" si="10"/>
        <v>29.86</v>
      </c>
      <c r="CU6" s="33">
        <f t="shared" si="10"/>
        <v>29.28</v>
      </c>
      <c r="CV6" s="32" t="str">
        <f>IF(CV7="","",IF(CV7="-","【-】","【"&amp;SUBSTITUTE(TEXT(CV7,"#,##0.00"),"-","△")&amp;"】"))</f>
        <v>【33.90】</v>
      </c>
      <c r="CW6" s="33">
        <f>IF(CW7="",NA(),CW7)</f>
        <v>17.649999999999999</v>
      </c>
      <c r="CX6" s="33">
        <f t="shared" ref="CX6:DF6" si="11">IF(CX7="",NA(),CX7)</f>
        <v>17.91</v>
      </c>
      <c r="CY6" s="33">
        <f t="shared" si="11"/>
        <v>19.43</v>
      </c>
      <c r="CZ6" s="33">
        <f t="shared" si="11"/>
        <v>21.05</v>
      </c>
      <c r="DA6" s="33">
        <f t="shared" si="11"/>
        <v>21.8</v>
      </c>
      <c r="DB6" s="33">
        <f t="shared" si="11"/>
        <v>68.86</v>
      </c>
      <c r="DC6" s="33">
        <f t="shared" si="11"/>
        <v>68.7</v>
      </c>
      <c r="DD6" s="33">
        <f t="shared" si="11"/>
        <v>67.38</v>
      </c>
      <c r="DE6" s="33">
        <f t="shared" si="11"/>
        <v>65.95</v>
      </c>
      <c r="DF6" s="33">
        <f t="shared" si="11"/>
        <v>66.819999999999993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0.4</v>
      </c>
      <c r="EJ6" s="33">
        <f t="shared" si="14"/>
        <v>0.36</v>
      </c>
      <c r="EK6" s="33">
        <f t="shared" si="14"/>
        <v>0.25</v>
      </c>
      <c r="EL6" s="33">
        <f t="shared" si="14"/>
        <v>0.31</v>
      </c>
      <c r="EM6" s="33">
        <f t="shared" si="14"/>
        <v>0.1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45811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3.09</v>
      </c>
      <c r="P7" s="36">
        <v>100</v>
      </c>
      <c r="Q7" s="36">
        <v>3456</v>
      </c>
      <c r="R7" s="36">
        <v>6859</v>
      </c>
      <c r="S7" s="36">
        <v>65.349999999999994</v>
      </c>
      <c r="T7" s="36">
        <v>104.96</v>
      </c>
      <c r="U7" s="36">
        <v>211</v>
      </c>
      <c r="V7" s="36">
        <v>0.04</v>
      </c>
      <c r="W7" s="36">
        <v>5275</v>
      </c>
      <c r="X7" s="36">
        <v>33.25</v>
      </c>
      <c r="Y7" s="36">
        <v>100.07</v>
      </c>
      <c r="Z7" s="36">
        <v>100.04</v>
      </c>
      <c r="AA7" s="36">
        <v>100.01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45601.19</v>
      </c>
      <c r="BF7" s="36">
        <v>27362.17</v>
      </c>
      <c r="BG7" s="36">
        <v>20962.82</v>
      </c>
      <c r="BH7" s="36">
        <v>21117.59</v>
      </c>
      <c r="BI7" s="36">
        <v>11332.74</v>
      </c>
      <c r="BJ7" s="36">
        <v>1723.1</v>
      </c>
      <c r="BK7" s="36">
        <v>1665.33</v>
      </c>
      <c r="BL7" s="36">
        <v>1716.47</v>
      </c>
      <c r="BM7" s="36">
        <v>1741.94</v>
      </c>
      <c r="BN7" s="36">
        <v>1451.54</v>
      </c>
      <c r="BO7" s="36">
        <v>1052.6600000000001</v>
      </c>
      <c r="BP7" s="36">
        <v>2.58</v>
      </c>
      <c r="BQ7" s="36">
        <v>8.2799999999999994</v>
      </c>
      <c r="BR7" s="36">
        <v>10.199999999999999</v>
      </c>
      <c r="BS7" s="36">
        <v>10.43</v>
      </c>
      <c r="BT7" s="36">
        <v>10.08</v>
      </c>
      <c r="BU7" s="36">
        <v>35.909999999999997</v>
      </c>
      <c r="BV7" s="36">
        <v>37.92</v>
      </c>
      <c r="BW7" s="36">
        <v>35.049999999999997</v>
      </c>
      <c r="BX7" s="36">
        <v>33.86</v>
      </c>
      <c r="BY7" s="36">
        <v>33.58</v>
      </c>
      <c r="BZ7" s="36">
        <v>40.22</v>
      </c>
      <c r="CA7" s="36">
        <v>7791.51</v>
      </c>
      <c r="CB7" s="36">
        <v>2379.16</v>
      </c>
      <c r="CC7" s="36">
        <v>1887.85</v>
      </c>
      <c r="CD7" s="36">
        <v>1923.77</v>
      </c>
      <c r="CE7" s="36">
        <v>1994.6</v>
      </c>
      <c r="CF7" s="36">
        <v>459.38</v>
      </c>
      <c r="CG7" s="36">
        <v>438.71</v>
      </c>
      <c r="CH7" s="36">
        <v>463.38</v>
      </c>
      <c r="CI7" s="36">
        <v>510.15</v>
      </c>
      <c r="CJ7" s="36">
        <v>514.39</v>
      </c>
      <c r="CK7" s="36">
        <v>424.58</v>
      </c>
      <c r="CL7" s="36">
        <v>30</v>
      </c>
      <c r="CM7" s="36">
        <v>30</v>
      </c>
      <c r="CN7" s="36">
        <v>30</v>
      </c>
      <c r="CO7" s="36">
        <v>30</v>
      </c>
      <c r="CP7" s="36">
        <v>30</v>
      </c>
      <c r="CQ7" s="36">
        <v>32.04</v>
      </c>
      <c r="CR7" s="36">
        <v>33.81</v>
      </c>
      <c r="CS7" s="36">
        <v>31.37</v>
      </c>
      <c r="CT7" s="36">
        <v>29.86</v>
      </c>
      <c r="CU7" s="36">
        <v>29.28</v>
      </c>
      <c r="CV7" s="36">
        <v>33.9</v>
      </c>
      <c r="CW7" s="36">
        <v>17.649999999999999</v>
      </c>
      <c r="CX7" s="36">
        <v>17.91</v>
      </c>
      <c r="CY7" s="36">
        <v>19.43</v>
      </c>
      <c r="CZ7" s="36">
        <v>21.05</v>
      </c>
      <c r="DA7" s="36">
        <v>21.8</v>
      </c>
      <c r="DB7" s="36">
        <v>68.86</v>
      </c>
      <c r="DC7" s="36">
        <v>68.7</v>
      </c>
      <c r="DD7" s="36">
        <v>67.38</v>
      </c>
      <c r="DE7" s="36">
        <v>65.95</v>
      </c>
      <c r="DF7" s="36">
        <v>66.819999999999993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0.4</v>
      </c>
      <c r="EJ7" s="36">
        <v>0.36</v>
      </c>
      <c r="EK7" s="36">
        <v>0.25</v>
      </c>
      <c r="EL7" s="36">
        <v>0.31</v>
      </c>
      <c r="EM7" s="36">
        <v>0.1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2017-02-08T03:17:46Z</dcterms:created>
  <dcterms:modified xsi:type="dcterms:W3CDTF">2017-02-15T01:14:20Z</dcterms:modified>
  <cp:category/>
</cp:coreProperties>
</file>